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自治区资金提前批" sheetId="1" r:id="rId1"/>
  </sheets>
  <definedNames>
    <definedName name="_xlnm.Print_Titles" localSheetId="0">自治区资金提前批!$2:$5</definedName>
  </definedNames>
  <calcPr calcId="144525" concurrentCalc="0"/>
</workbook>
</file>

<file path=xl/sharedStrings.xml><?xml version="1.0" encoding="utf-8"?>
<sst xmlns="http://schemas.openxmlformats.org/spreadsheetml/2006/main" count="106" uniqueCount="106">
  <si>
    <t>附件2</t>
  </si>
  <si>
    <t>提前下达2025年自治区财政支农项目资金计划表</t>
  </si>
  <si>
    <t>单位：万元</t>
  </si>
  <si>
    <t xml:space="preserve">     
    项目
市县
(单位)</t>
  </si>
  <si>
    <t>合计</t>
  </si>
  <si>
    <t>农业生产发展
2130122</t>
  </si>
  <si>
    <t>农产品质量安全
2130109</t>
  </si>
  <si>
    <t>执法监管
2130110</t>
  </si>
  <si>
    <t>农村合作经济
2130124</t>
  </si>
  <si>
    <t>农产品加工与促销    2130125</t>
  </si>
  <si>
    <t>耕地建设与利用2130153</t>
  </si>
  <si>
    <t>农业资源保护修复与利用
2130135</t>
  </si>
  <si>
    <t>病虫害控制
2130108</t>
  </si>
  <si>
    <t>农村社会事业
2130126</t>
  </si>
  <si>
    <t>小计</t>
  </si>
  <si>
    <t>粮食高质
高效</t>
  </si>
  <si>
    <t>牛奶
产业</t>
  </si>
  <si>
    <t>肉牛
产业</t>
  </si>
  <si>
    <t>滩羊
产业</t>
  </si>
  <si>
    <t>生猪畜禽
产业</t>
  </si>
  <si>
    <t>蔬菜产业</t>
  </si>
  <si>
    <t>中药材
产业</t>
  </si>
  <si>
    <t>渔业产业</t>
  </si>
  <si>
    <t>农业多功能拓展</t>
  </si>
  <si>
    <t>农业机械化提升
(含农机购置补贴)</t>
  </si>
  <si>
    <t>良种繁育</t>
  </si>
  <si>
    <t>农产品质量安全监管</t>
  </si>
  <si>
    <t>农业综合执法体系建设</t>
  </si>
  <si>
    <t>农村改革及统计监测（含二轮延包）</t>
  </si>
  <si>
    <t>农产品品牌及市场流通建设</t>
  </si>
  <si>
    <t>农产品加工</t>
  </si>
  <si>
    <t>土壤普查</t>
  </si>
  <si>
    <t>农业面源污染防治</t>
  </si>
  <si>
    <t>动物
防疫</t>
  </si>
  <si>
    <t>厕所革命</t>
  </si>
  <si>
    <t>总计</t>
  </si>
  <si>
    <t>各市、县合计</t>
  </si>
  <si>
    <t>银川市小计</t>
  </si>
  <si>
    <t>银川市本级</t>
  </si>
  <si>
    <t>兴庆区</t>
  </si>
  <si>
    <t>金凤区</t>
  </si>
  <si>
    <t>西夏区</t>
  </si>
  <si>
    <t>永宁县</t>
  </si>
  <si>
    <t>贺兰县</t>
  </si>
  <si>
    <t>灵武市</t>
  </si>
  <si>
    <t>石嘴山市
小计</t>
  </si>
  <si>
    <t>石嘴山市本级</t>
  </si>
  <si>
    <t>大武口区</t>
  </si>
  <si>
    <t>惠农区</t>
  </si>
  <si>
    <t>平罗县</t>
  </si>
  <si>
    <t>吴忠市小计</t>
  </si>
  <si>
    <t>吴忠市本级</t>
  </si>
  <si>
    <t>利通区</t>
  </si>
  <si>
    <t>红寺堡区</t>
  </si>
  <si>
    <t>青铜峡市</t>
  </si>
  <si>
    <t>盐池县</t>
  </si>
  <si>
    <t>同心县</t>
  </si>
  <si>
    <t>固原市小计</t>
  </si>
  <si>
    <t>固原市本级</t>
  </si>
  <si>
    <t>原州区</t>
  </si>
  <si>
    <t>西吉县</t>
  </si>
  <si>
    <t>隆德县</t>
  </si>
  <si>
    <t>泾源县</t>
  </si>
  <si>
    <t>彭阳县</t>
  </si>
  <si>
    <t>中卫市小计</t>
  </si>
  <si>
    <t>中卫市本级</t>
  </si>
  <si>
    <t>沙坡头区</t>
  </si>
  <si>
    <t>中宁县</t>
  </si>
  <si>
    <t>海原县</t>
  </si>
  <si>
    <t>自治区本级合计</t>
  </si>
  <si>
    <t>宁夏农林科学院农作物研究所</t>
  </si>
  <si>
    <t>宁夏农林科学院农业资源与环境研究所</t>
  </si>
  <si>
    <t>农科院林业与草业生态研究所</t>
  </si>
  <si>
    <t>宁夏农林科学院枸杞科学研究所</t>
  </si>
  <si>
    <t>宁夏农林科学院园艺研究所</t>
  </si>
  <si>
    <t>贺兰山东麓葡萄酒产业园区管委会</t>
  </si>
  <si>
    <t>宁夏林权服务与产业发展中心</t>
  </si>
  <si>
    <t>宁夏国有林场和林木种苗工作总站</t>
  </si>
  <si>
    <t>宁夏农产品质量标准与检测技术研究所</t>
  </si>
  <si>
    <t>北方民族大学</t>
  </si>
  <si>
    <t>宁夏大学</t>
  </si>
  <si>
    <t>农业农村厅本级</t>
  </si>
  <si>
    <t>农业农村厅办公室</t>
  </si>
  <si>
    <t>农业技术推广总站</t>
  </si>
  <si>
    <t>种子工作站</t>
  </si>
  <si>
    <t>农业勘查设计院</t>
  </si>
  <si>
    <t>农村经济经营管理站</t>
  </si>
  <si>
    <t>农业宣传教育展览中心</t>
  </si>
  <si>
    <t>农村能源工作站</t>
  </si>
  <si>
    <t>农业环境保护监测站</t>
  </si>
  <si>
    <t>农业国际合作项目服务中心</t>
  </si>
  <si>
    <t>动物疾病预防控制中心</t>
  </si>
  <si>
    <t>畜牧工作站</t>
  </si>
  <si>
    <t>动物卫生监督所</t>
  </si>
  <si>
    <t>兽药饲料监察所</t>
  </si>
  <si>
    <t>园艺技术推广站</t>
  </si>
  <si>
    <t>农业机械化技术推广站</t>
  </si>
  <si>
    <t>农机安全监理总站</t>
  </si>
  <si>
    <t>水产技术推广站</t>
  </si>
  <si>
    <t>乡镇企业经济发展服务中心</t>
  </si>
  <si>
    <t>农产品质量安全中心</t>
  </si>
  <si>
    <t>原种场</t>
  </si>
  <si>
    <t>盐池滩羊选育场</t>
  </si>
  <si>
    <t>中卫山羊选育场</t>
  </si>
  <si>
    <t>农业综合开发中心</t>
  </si>
  <si>
    <t>农田水利建设与开发整治中心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</si>
</sst>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_ "/>
    <numFmt numFmtId="42" formatCode="_ &quot;￥&quot;* #,##0_ ;_ &quot;￥&quot;* \-#,##0_ ;_ &quot;￥&quot;* &quot;-&quot;_ ;_ @_ "/>
    <numFmt numFmtId="178" formatCode="0.00_);[Red]\(0.00\)"/>
    <numFmt numFmtId="44" formatCode="_ &quot;￥&quot;* #,##0.00_ ;_ &quot;￥&quot;* \-#,##0.00_ ;_ &quot;￥&quot;* &quot;-&quot;??_ ;_ @_ "/>
    <numFmt numFmtId="179" formatCode="0_ "/>
    <numFmt numFmtId="41" formatCode="_ * #,##0_ ;_ * \-#,##0_ ;_ * &quot;-&quot;_ ;_ @_ "/>
    <numFmt numFmtId="43" formatCode="_ * #,##0.00_ ;_ * \-#,##0.00_ ;_ * &quot;-&quot;??_ ;_ @_ "/>
  </numFmts>
  <fonts count="35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b/>
      <sz val="12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1"/>
      <name val="等线"/>
      <charset val="134"/>
      <scheme val="minor"/>
    </font>
    <font>
      <sz val="12"/>
      <name val="黑体"/>
      <charset val="134"/>
    </font>
    <font>
      <b/>
      <sz val="28"/>
      <name val="黑体"/>
      <charset val="134"/>
    </font>
    <font>
      <sz val="28"/>
      <name val="黑体"/>
      <charset val="134"/>
    </font>
    <font>
      <sz val="28"/>
      <name val="方正小标宋简体"/>
      <charset val="134"/>
    </font>
    <font>
      <b/>
      <sz val="28"/>
      <name val="方正小标宋简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4"/>
        <bgColor indexed="64"/>
      </patternFill>
    </fill>
  </fills>
  <borders count="15">
    <border>
      <left/>
      <right/>
      <top/>
      <bottom/>
      <diagonal/>
    </border>
    <border diagonalDown="true"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 style="thin">
        <color auto="true"/>
      </diagonal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17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29" fillId="25" borderId="11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31" fillId="29" borderId="11" applyNumberFormat="false" applyAlignment="false" applyProtection="false">
      <alignment vertical="center"/>
    </xf>
    <xf numFmtId="0" fontId="32" fillId="25" borderId="12" applyNumberFormat="false" applyAlignment="false" applyProtection="false">
      <alignment vertical="center"/>
    </xf>
    <xf numFmtId="0" fontId="33" fillId="31" borderId="13" applyNumberFormat="false" applyAlignment="false" applyProtection="false">
      <alignment vertical="center"/>
    </xf>
    <xf numFmtId="0" fontId="34" fillId="0" borderId="14" applyNumberFormat="false" applyFill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9" fillId="13" borderId="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22" fillId="16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57">
    <xf numFmtId="0" fontId="0" fillId="0" borderId="0" xfId="0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178" fontId="2" fillId="0" borderId="0" xfId="0" applyNumberFormat="true" applyFont="true" applyFill="true">
      <alignment vertical="center"/>
    </xf>
    <xf numFmtId="0" fontId="5" fillId="0" borderId="0" xfId="0" applyFont="true" applyFill="true">
      <alignment vertical="center"/>
    </xf>
    <xf numFmtId="177" fontId="6" fillId="0" borderId="0" xfId="0" applyNumberFormat="true" applyFont="true" applyFill="true">
      <alignment vertical="center"/>
    </xf>
    <xf numFmtId="176" fontId="6" fillId="0" borderId="0" xfId="0" applyNumberFormat="true" applyFont="true" applyFill="true">
      <alignment vertical="center"/>
    </xf>
    <xf numFmtId="176" fontId="1" fillId="0" borderId="0" xfId="0" applyNumberFormat="true" applyFont="true" applyFill="true">
      <alignment vertical="center"/>
    </xf>
    <xf numFmtId="0" fontId="1" fillId="0" borderId="0" xfId="0" applyFont="true" applyFill="true">
      <alignment vertical="center"/>
    </xf>
    <xf numFmtId="177" fontId="1" fillId="0" borderId="0" xfId="0" applyNumberFormat="true" applyFont="true" applyFill="true">
      <alignment vertical="center"/>
    </xf>
    <xf numFmtId="0" fontId="7" fillId="0" borderId="0" xfId="0" applyFont="true" applyFill="true" applyAlignment="true">
      <alignment horizontal="left" vertical="center" wrapText="true"/>
    </xf>
    <xf numFmtId="177" fontId="8" fillId="0" borderId="0" xfId="0" applyNumberFormat="true" applyFont="true" applyFill="true" applyAlignment="true">
      <alignment horizontal="left" vertical="center" wrapText="true"/>
    </xf>
    <xf numFmtId="176" fontId="8" fillId="0" borderId="0" xfId="0" applyNumberFormat="true" applyFont="true" applyFill="true" applyAlignment="true">
      <alignment horizontal="left" vertical="center" wrapText="true"/>
    </xf>
    <xf numFmtId="176" fontId="9" fillId="0" borderId="0" xfId="0" applyNumberFormat="true" applyFont="true" applyFill="true" applyAlignment="true">
      <alignment horizontal="left" vertical="center" wrapText="true"/>
    </xf>
    <xf numFmtId="176" fontId="10" fillId="0" borderId="0" xfId="0" applyNumberFormat="true" applyFont="true" applyFill="true" applyAlignment="true">
      <alignment horizontal="center" vertical="center" wrapText="true"/>
    </xf>
    <xf numFmtId="177" fontId="11" fillId="0" borderId="0" xfId="0" applyNumberFormat="true" applyFont="true" applyFill="true" applyAlignment="true">
      <alignment horizontal="center" vertical="center" wrapText="true"/>
    </xf>
    <xf numFmtId="176" fontId="11" fillId="0" borderId="0" xfId="0" applyNumberFormat="true" applyFont="true" applyFill="true" applyAlignment="true">
      <alignment horizontal="center" vertical="center" wrapText="true"/>
    </xf>
    <xf numFmtId="0" fontId="12" fillId="0" borderId="0" xfId="0" applyFont="true" applyFill="true" applyAlignment="true">
      <alignment vertical="center" wrapText="true"/>
    </xf>
    <xf numFmtId="177" fontId="12" fillId="0" borderId="0" xfId="0" applyNumberFormat="true" applyFont="true" applyFill="true" applyAlignment="true">
      <alignment vertical="center" wrapText="true"/>
    </xf>
    <xf numFmtId="0" fontId="13" fillId="0" borderId="1" xfId="0" applyFont="true" applyFill="true" applyBorder="true" applyAlignment="true">
      <alignment horizontal="center" vertical="center" wrapText="true"/>
    </xf>
    <xf numFmtId="177" fontId="13" fillId="0" borderId="2" xfId="0" applyNumberFormat="true" applyFont="true" applyFill="true" applyBorder="true" applyAlignment="true">
      <alignment horizontal="center" vertical="center"/>
    </xf>
    <xf numFmtId="176" fontId="13" fillId="0" borderId="3" xfId="0" applyNumberFormat="true" applyFont="true" applyFill="true" applyBorder="true" applyAlignment="true">
      <alignment horizontal="center" vertical="center" wrapText="true"/>
    </xf>
    <xf numFmtId="176" fontId="13" fillId="0" borderId="4" xfId="0" applyNumberFormat="true" applyFont="true" applyFill="true" applyBorder="true" applyAlignment="true">
      <alignment horizontal="center" vertical="center" wrapText="true"/>
    </xf>
    <xf numFmtId="176" fontId="13" fillId="0" borderId="2" xfId="0" applyNumberFormat="true" applyFont="true" applyFill="true" applyBorder="true" applyAlignment="true">
      <alignment horizontal="center" vertical="center" wrapText="true"/>
    </xf>
    <xf numFmtId="176" fontId="13" fillId="0" borderId="5" xfId="0" applyNumberFormat="true" applyFont="true" applyFill="true" applyBorder="true" applyAlignment="true">
      <alignment horizontal="center" vertical="center" wrapText="true"/>
    </xf>
    <xf numFmtId="176" fontId="14" fillId="0" borderId="2" xfId="0" applyNumberFormat="true" applyFont="true" applyFill="true" applyBorder="true" applyAlignment="true">
      <alignment horizontal="center" vertical="center" wrapText="true"/>
    </xf>
    <xf numFmtId="177" fontId="14" fillId="0" borderId="2" xfId="0" applyNumberFormat="true" applyFont="true" applyFill="true" applyBorder="true" applyAlignment="true">
      <alignment horizontal="center" vertical="center" wrapText="true"/>
    </xf>
    <xf numFmtId="179" fontId="14" fillId="0" borderId="2" xfId="0" applyNumberFormat="true" applyFont="true" applyFill="true" applyBorder="true" applyAlignment="true">
      <alignment horizontal="center" vertical="center" wrapText="true"/>
    </xf>
    <xf numFmtId="176" fontId="4" fillId="0" borderId="2" xfId="0" applyNumberFormat="true" applyFont="true" applyFill="true" applyBorder="true" applyAlignment="true">
      <alignment horizontal="center" vertical="center" wrapText="true"/>
    </xf>
    <xf numFmtId="179" fontId="4" fillId="0" borderId="2" xfId="0" applyNumberFormat="true" applyFont="true" applyFill="true" applyBorder="true" applyAlignment="true">
      <alignment horizontal="center" vertical="center" wrapText="true"/>
    </xf>
    <xf numFmtId="176" fontId="14" fillId="0" borderId="2" xfId="0" applyNumberFormat="true" applyFont="true" applyFill="true" applyBorder="true" applyAlignment="true">
      <alignment horizontal="center" vertical="center"/>
    </xf>
    <xf numFmtId="178" fontId="14" fillId="0" borderId="2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9" fillId="0" borderId="0" xfId="0" applyFont="true" applyFill="true" applyAlignment="true">
      <alignment horizontal="left" vertical="center" wrapText="true"/>
    </xf>
    <xf numFmtId="0" fontId="13" fillId="0" borderId="5" xfId="0" applyFont="true" applyFill="true" applyBorder="true" applyAlignment="true">
      <alignment horizontal="center" vertical="center" wrapText="true"/>
    </xf>
    <xf numFmtId="0" fontId="13" fillId="0" borderId="5" xfId="0" applyNumberFormat="true" applyFont="true" applyFill="true" applyBorder="true" applyAlignment="true">
      <alignment horizontal="center" vertical="center" wrapText="true"/>
    </xf>
    <xf numFmtId="177" fontId="9" fillId="0" borderId="0" xfId="0" applyNumberFormat="true" applyFont="true" applyFill="true" applyAlignment="true">
      <alignment horizontal="left" vertical="center" wrapText="true"/>
    </xf>
    <xf numFmtId="177" fontId="10" fillId="0" borderId="0" xfId="0" applyNumberFormat="true" applyFont="true" applyFill="true" applyAlignment="true">
      <alignment horizontal="center" vertical="center" wrapText="true"/>
    </xf>
    <xf numFmtId="177" fontId="13" fillId="0" borderId="2" xfId="0" applyNumberFormat="true" applyFont="true" applyFill="true" applyBorder="true" applyAlignment="true">
      <alignment horizontal="center" vertical="center" wrapText="true"/>
    </xf>
    <xf numFmtId="0" fontId="13" fillId="0" borderId="2" xfId="0" applyFont="true" applyFill="true" applyBorder="true" applyAlignment="true">
      <alignment horizontal="center" vertical="center" wrapText="true"/>
    </xf>
    <xf numFmtId="177" fontId="13" fillId="0" borderId="5" xfId="0" applyNumberFormat="true" applyFont="true" applyFill="true" applyBorder="true" applyAlignment="true">
      <alignment horizontal="center" vertical="center" wrapText="true"/>
    </xf>
    <xf numFmtId="177" fontId="4" fillId="0" borderId="6" xfId="0" applyNumberFormat="true" applyFont="true" applyFill="true" applyBorder="true" applyAlignment="true">
      <alignment horizontal="center" vertical="center" wrapText="true"/>
    </xf>
    <xf numFmtId="179" fontId="4" fillId="0" borderId="6" xfId="0" applyNumberFormat="true" applyFont="true" applyFill="true" applyBorder="true" applyAlignment="true">
      <alignment horizontal="center" vertical="center"/>
    </xf>
    <xf numFmtId="0" fontId="12" fillId="0" borderId="0" xfId="0" applyFont="true" applyFill="true" applyAlignment="true">
      <alignment horizontal="right" vertical="center" wrapText="true"/>
    </xf>
    <xf numFmtId="0" fontId="5" fillId="0" borderId="0" xfId="0" applyNumberFormat="true" applyFont="true" applyFill="true" applyAlignment="true">
      <alignment horizontal="center" vertical="center" wrapText="true"/>
    </xf>
    <xf numFmtId="177" fontId="13" fillId="0" borderId="0" xfId="0" applyNumberFormat="true" applyFont="true" applyFill="true" applyAlignment="true">
      <alignment vertical="center" wrapText="true"/>
    </xf>
    <xf numFmtId="176" fontId="13" fillId="0" borderId="0" xfId="0" applyNumberFormat="true" applyFont="true" applyFill="true" applyAlignment="true">
      <alignment vertical="center" wrapText="true"/>
    </xf>
    <xf numFmtId="176" fontId="5" fillId="0" borderId="0" xfId="0" applyNumberFormat="true" applyFont="true" applyFill="true" applyAlignment="true">
      <alignment vertical="center" wrapText="true"/>
    </xf>
    <xf numFmtId="0" fontId="5" fillId="0" borderId="0" xfId="0" applyFont="true" applyFill="true" applyAlignment="true">
      <alignment horizontal="center" vertical="center"/>
    </xf>
    <xf numFmtId="177" fontId="13" fillId="0" borderId="0" xfId="0" applyNumberFormat="true" applyFont="true" applyFill="true">
      <alignment vertical="center"/>
    </xf>
    <xf numFmtId="176" fontId="13" fillId="0" borderId="0" xfId="0" applyNumberFormat="true" applyFont="true" applyFill="true">
      <alignment vertical="center"/>
    </xf>
    <xf numFmtId="176" fontId="5" fillId="0" borderId="0" xfId="0" applyNumberFormat="true" applyFont="true" applyFill="true">
      <alignment vertical="center"/>
    </xf>
    <xf numFmtId="0" fontId="5" fillId="0" borderId="0" xfId="0" applyFont="true" applyFill="true" applyAlignment="true">
      <alignment vertical="center" wrapText="true"/>
    </xf>
    <xf numFmtId="177" fontId="5" fillId="0" borderId="0" xfId="0" applyNumberFormat="true" applyFont="true" applyFill="true" applyAlignment="true">
      <alignment vertical="center" wrapText="true"/>
    </xf>
    <xf numFmtId="177" fontId="5" fillId="0" borderId="0" xfId="0" applyNumberFormat="true" applyFont="true" applyFill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W81"/>
  <sheetViews>
    <sheetView tabSelected="1" zoomScale="115" zoomScaleNormal="115" workbookViewId="0">
      <pane xSplit="1" topLeftCell="B1" activePane="topRight" state="frozen"/>
      <selection/>
      <selection pane="topRight" activeCell="A11" sqref="A11"/>
    </sheetView>
  </sheetViews>
  <sheetFormatPr defaultColWidth="9" defaultRowHeight="13.5"/>
  <cols>
    <col min="1" max="1" width="23.25" style="1" customWidth="true"/>
    <col min="2" max="2" width="14.4416666666667" style="7" customWidth="true"/>
    <col min="3" max="3" width="10.775" style="8" customWidth="true"/>
    <col min="4" max="4" width="10.775" style="9" customWidth="true"/>
    <col min="5" max="9" width="10.775" style="10" customWidth="true"/>
    <col min="10" max="11" width="8.58333333333333" style="10" customWidth="true"/>
    <col min="12" max="12" width="10.8916666666667" style="10" customWidth="true"/>
    <col min="13" max="13" width="10.225" style="10" customWidth="true"/>
    <col min="14" max="14" width="8.58333333333333" style="10" customWidth="true"/>
    <col min="15" max="15" width="10.25" style="11" customWidth="true"/>
    <col min="16" max="16" width="8.58333333333333" style="10" customWidth="true"/>
    <col min="17" max="17" width="10.1333333333333" style="10" customWidth="true"/>
    <col min="18" max="18" width="10.775" style="10" customWidth="true"/>
    <col min="19" max="19" width="12.3833333333333" style="10" customWidth="true"/>
    <col min="20" max="20" width="9.89166666666667" style="10" customWidth="true"/>
    <col min="21" max="21" width="12.5" style="10" customWidth="true"/>
    <col min="22" max="22" width="10.5" style="10" customWidth="true"/>
    <col min="23" max="23" width="12.5" style="10" customWidth="true"/>
    <col min="24" max="16384" width="9" style="10"/>
  </cols>
  <sheetData>
    <row r="1" ht="24" customHeight="true" spans="1:23">
      <c r="A1" s="12" t="s">
        <v>0</v>
      </c>
      <c r="B1" s="13"/>
      <c r="C1" s="14"/>
      <c r="D1" s="15"/>
      <c r="E1" s="35"/>
      <c r="F1" s="35"/>
      <c r="G1" s="35"/>
      <c r="H1" s="35"/>
      <c r="I1" s="35"/>
      <c r="J1" s="35"/>
      <c r="K1" s="35"/>
      <c r="L1" s="35"/>
      <c r="M1" s="35"/>
      <c r="N1" s="35"/>
      <c r="O1" s="38"/>
      <c r="P1" s="35"/>
      <c r="Q1" s="35"/>
      <c r="R1" s="35"/>
      <c r="S1" s="35"/>
      <c r="T1" s="35"/>
      <c r="U1" s="35"/>
      <c r="V1" s="35"/>
      <c r="W1" s="35"/>
    </row>
    <row r="2" ht="36.75" spans="1:23">
      <c r="A2" s="16" t="s">
        <v>1</v>
      </c>
      <c r="B2" s="17"/>
      <c r="C2" s="18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39"/>
      <c r="P2" s="16"/>
      <c r="Q2" s="16"/>
      <c r="R2" s="16"/>
      <c r="S2" s="16"/>
      <c r="T2" s="16"/>
      <c r="U2" s="16"/>
      <c r="V2" s="16"/>
      <c r="W2" s="16"/>
    </row>
    <row r="3" ht="15" customHeight="true" spans="1:23">
      <c r="A3" s="19"/>
      <c r="B3" s="20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0"/>
      <c r="P3" s="19"/>
      <c r="Q3" s="19"/>
      <c r="R3" s="19"/>
      <c r="S3" s="19"/>
      <c r="T3" s="19"/>
      <c r="U3" s="19"/>
      <c r="V3" s="19"/>
      <c r="W3" s="45" t="s">
        <v>2</v>
      </c>
    </row>
    <row r="4" s="1" customFormat="true" ht="57" customHeight="true" spans="1:23">
      <c r="A4" s="21" t="s">
        <v>3</v>
      </c>
      <c r="B4" s="22" t="s">
        <v>4</v>
      </c>
      <c r="C4" s="23" t="s">
        <v>5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40" t="s">
        <v>6</v>
      </c>
      <c r="P4" s="41" t="s">
        <v>7</v>
      </c>
      <c r="Q4" s="41" t="s">
        <v>8</v>
      </c>
      <c r="R4" s="41" t="s">
        <v>9</v>
      </c>
      <c r="S4" s="41"/>
      <c r="T4" s="41" t="s">
        <v>10</v>
      </c>
      <c r="U4" s="41" t="s">
        <v>11</v>
      </c>
      <c r="V4" s="41" t="s">
        <v>12</v>
      </c>
      <c r="W4" s="41" t="s">
        <v>13</v>
      </c>
    </row>
    <row r="5" s="1" customFormat="true" ht="76" customHeight="true" spans="1:23">
      <c r="A5" s="21"/>
      <c r="B5" s="22"/>
      <c r="C5" s="25" t="s">
        <v>14</v>
      </c>
      <c r="D5" s="26" t="s">
        <v>15</v>
      </c>
      <c r="E5" s="36" t="s">
        <v>16</v>
      </c>
      <c r="F5" s="36" t="s">
        <v>17</v>
      </c>
      <c r="G5" s="36" t="s">
        <v>18</v>
      </c>
      <c r="H5" s="37" t="s">
        <v>19</v>
      </c>
      <c r="I5" s="37" t="s">
        <v>20</v>
      </c>
      <c r="J5" s="36" t="s">
        <v>21</v>
      </c>
      <c r="K5" s="36" t="s">
        <v>22</v>
      </c>
      <c r="L5" s="36" t="s">
        <v>23</v>
      </c>
      <c r="M5" s="36" t="s">
        <v>24</v>
      </c>
      <c r="N5" s="36" t="s">
        <v>25</v>
      </c>
      <c r="O5" s="42" t="s">
        <v>26</v>
      </c>
      <c r="P5" s="36" t="s">
        <v>27</v>
      </c>
      <c r="Q5" s="36" t="s">
        <v>28</v>
      </c>
      <c r="R5" s="36" t="s">
        <v>29</v>
      </c>
      <c r="S5" s="37" t="s">
        <v>30</v>
      </c>
      <c r="T5" s="36" t="s">
        <v>31</v>
      </c>
      <c r="U5" s="36" t="s">
        <v>32</v>
      </c>
      <c r="V5" s="36" t="s">
        <v>33</v>
      </c>
      <c r="W5" s="36" t="s">
        <v>34</v>
      </c>
    </row>
    <row r="6" s="2" customFormat="true" ht="28" customHeight="true" spans="1:23">
      <c r="A6" s="27" t="s">
        <v>35</v>
      </c>
      <c r="B6" s="28">
        <f>B7+B40</f>
        <v>56799</v>
      </c>
      <c r="C6" s="29">
        <f>SUM(D6:N6)</f>
        <v>33350</v>
      </c>
      <c r="D6" s="29">
        <f t="shared" ref="D6:N6" si="0">D7+D40</f>
        <v>7700</v>
      </c>
      <c r="E6" s="29">
        <f t="shared" si="0"/>
        <v>5000</v>
      </c>
      <c r="F6" s="29">
        <f t="shared" si="0"/>
        <v>4000</v>
      </c>
      <c r="G6" s="29">
        <f t="shared" si="0"/>
        <v>4000</v>
      </c>
      <c r="H6" s="29">
        <f t="shared" si="0"/>
        <v>500</v>
      </c>
      <c r="I6" s="29">
        <f t="shared" si="0"/>
        <v>5400</v>
      </c>
      <c r="J6" s="29">
        <f t="shared" si="0"/>
        <v>700</v>
      </c>
      <c r="K6" s="29">
        <f t="shared" si="0"/>
        <v>700</v>
      </c>
      <c r="L6" s="29">
        <f t="shared" si="0"/>
        <v>1400</v>
      </c>
      <c r="M6" s="29">
        <f t="shared" si="0"/>
        <v>3300</v>
      </c>
      <c r="N6" s="29">
        <f t="shared" si="0"/>
        <v>650</v>
      </c>
      <c r="O6" s="29">
        <f t="shared" ref="O6:W6" si="1">O7+O40</f>
        <v>2200</v>
      </c>
      <c r="P6" s="29">
        <f t="shared" si="1"/>
        <v>480</v>
      </c>
      <c r="Q6" s="29">
        <f t="shared" si="1"/>
        <v>2100</v>
      </c>
      <c r="R6" s="29">
        <f t="shared" si="1"/>
        <v>1029</v>
      </c>
      <c r="S6" s="29">
        <v>2400</v>
      </c>
      <c r="T6" s="29">
        <f t="shared" si="1"/>
        <v>1000</v>
      </c>
      <c r="U6" s="29">
        <f t="shared" si="1"/>
        <v>6000</v>
      </c>
      <c r="V6" s="29">
        <f t="shared" si="1"/>
        <v>4300</v>
      </c>
      <c r="W6" s="29">
        <f t="shared" si="1"/>
        <v>3940</v>
      </c>
    </row>
    <row r="7" s="2" customFormat="true" ht="28" customHeight="true" spans="1:23">
      <c r="A7" s="27" t="s">
        <v>36</v>
      </c>
      <c r="B7" s="28">
        <f>B8+B16+B21+B35+B28</f>
        <v>49315</v>
      </c>
      <c r="C7" s="29">
        <f>SUM(D7:N7)</f>
        <v>30302</v>
      </c>
      <c r="D7" s="29">
        <f t="shared" ref="D7:N7" si="2">D8+D16+D21+D35+D28</f>
        <v>7061</v>
      </c>
      <c r="E7" s="29">
        <f t="shared" si="2"/>
        <v>4643</v>
      </c>
      <c r="F7" s="29">
        <f t="shared" si="2"/>
        <v>3836</v>
      </c>
      <c r="G7" s="29">
        <f t="shared" si="2"/>
        <v>3560</v>
      </c>
      <c r="H7" s="29">
        <f t="shared" si="2"/>
        <v>450</v>
      </c>
      <c r="I7" s="29">
        <f t="shared" si="2"/>
        <v>5242</v>
      </c>
      <c r="J7" s="29">
        <f t="shared" si="2"/>
        <v>660</v>
      </c>
      <c r="K7" s="29">
        <f t="shared" si="2"/>
        <v>520</v>
      </c>
      <c r="L7" s="29">
        <f t="shared" si="2"/>
        <v>1190</v>
      </c>
      <c r="M7" s="29">
        <f t="shared" si="2"/>
        <v>3095</v>
      </c>
      <c r="N7" s="29">
        <f t="shared" si="2"/>
        <v>45</v>
      </c>
      <c r="O7" s="29">
        <f t="shared" ref="O7:W7" si="3">O8+O16+O21+O35+O28</f>
        <v>1448</v>
      </c>
      <c r="P7" s="29">
        <f t="shared" si="3"/>
        <v>445</v>
      </c>
      <c r="Q7" s="29">
        <f t="shared" si="3"/>
        <v>1992</v>
      </c>
      <c r="R7" s="29">
        <f t="shared" si="3"/>
        <v>330</v>
      </c>
      <c r="S7" s="29">
        <f t="shared" si="3"/>
        <v>2350</v>
      </c>
      <c r="T7" s="29">
        <f t="shared" si="3"/>
        <v>0</v>
      </c>
      <c r="U7" s="29">
        <f t="shared" si="3"/>
        <v>5122</v>
      </c>
      <c r="V7" s="29">
        <f t="shared" si="3"/>
        <v>3386</v>
      </c>
      <c r="W7" s="29">
        <f t="shared" si="3"/>
        <v>3940</v>
      </c>
    </row>
    <row r="8" s="3" customFormat="true" ht="28" customHeight="true" spans="1:23">
      <c r="A8" s="27" t="s">
        <v>37</v>
      </c>
      <c r="B8" s="28">
        <f>SUM(D8:W8)</f>
        <v>8031.8</v>
      </c>
      <c r="C8" s="29">
        <f>SUM(D8:N8)</f>
        <v>5153</v>
      </c>
      <c r="D8" s="29">
        <f t="shared" ref="D8:N8" si="4">SUM(D9:D15)</f>
        <v>652</v>
      </c>
      <c r="E8" s="29">
        <f t="shared" si="4"/>
        <v>1278</v>
      </c>
      <c r="F8" s="29">
        <f t="shared" si="4"/>
        <v>320</v>
      </c>
      <c r="G8" s="29">
        <f t="shared" si="4"/>
        <v>353</v>
      </c>
      <c r="H8" s="29">
        <f t="shared" si="4"/>
        <v>80</v>
      </c>
      <c r="I8" s="29">
        <f t="shared" si="4"/>
        <v>1432</v>
      </c>
      <c r="J8" s="29">
        <f t="shared" si="4"/>
        <v>40</v>
      </c>
      <c r="K8" s="29">
        <f t="shared" si="4"/>
        <v>306</v>
      </c>
      <c r="L8" s="29">
        <f t="shared" si="4"/>
        <v>275</v>
      </c>
      <c r="M8" s="29">
        <f t="shared" si="4"/>
        <v>372</v>
      </c>
      <c r="N8" s="29">
        <f t="shared" si="4"/>
        <v>45</v>
      </c>
      <c r="O8" s="28">
        <f t="shared" ref="O8:W8" si="5">SUM(O9:O15)</f>
        <v>422.8</v>
      </c>
      <c r="P8" s="29">
        <f t="shared" si="5"/>
        <v>94</v>
      </c>
      <c r="Q8" s="29">
        <f t="shared" si="5"/>
        <v>142</v>
      </c>
      <c r="R8" s="29">
        <f t="shared" si="5"/>
        <v>170</v>
      </c>
      <c r="S8" s="29">
        <f t="shared" si="5"/>
        <v>350</v>
      </c>
      <c r="T8" s="29">
        <f t="shared" si="5"/>
        <v>0</v>
      </c>
      <c r="U8" s="29">
        <f t="shared" si="5"/>
        <v>699</v>
      </c>
      <c r="V8" s="29">
        <f t="shared" si="5"/>
        <v>521</v>
      </c>
      <c r="W8" s="29">
        <f t="shared" si="5"/>
        <v>480</v>
      </c>
    </row>
    <row r="9" s="4" customFormat="true" ht="28" customHeight="true" spans="1:23">
      <c r="A9" s="30" t="s">
        <v>38</v>
      </c>
      <c r="B9" s="28">
        <f t="shared" ref="B8:B46" si="6">SUM(D9:W9)</f>
        <v>1310.8</v>
      </c>
      <c r="C9" s="29">
        <f t="shared" ref="C9:C46" si="7">SUM(D9:N9)</f>
        <v>510</v>
      </c>
      <c r="D9" s="31">
        <v>32</v>
      </c>
      <c r="E9" s="31">
        <v>60</v>
      </c>
      <c r="F9" s="31"/>
      <c r="G9" s="31"/>
      <c r="H9" s="31"/>
      <c r="I9" s="31">
        <v>75</v>
      </c>
      <c r="J9" s="31"/>
      <c r="K9" s="31">
        <v>23</v>
      </c>
      <c r="L9" s="31">
        <v>275</v>
      </c>
      <c r="M9" s="31"/>
      <c r="N9" s="31">
        <v>45</v>
      </c>
      <c r="O9" s="43">
        <v>225.8</v>
      </c>
      <c r="P9" s="31"/>
      <c r="Q9" s="31">
        <v>40</v>
      </c>
      <c r="R9" s="31">
        <v>170</v>
      </c>
      <c r="S9" s="31">
        <v>350</v>
      </c>
      <c r="T9" s="31"/>
      <c r="U9" s="31"/>
      <c r="V9" s="31">
        <v>15</v>
      </c>
      <c r="W9" s="31"/>
    </row>
    <row r="10" s="4" customFormat="true" ht="28" customHeight="true" spans="1:23">
      <c r="A10" s="30" t="s">
        <v>39</v>
      </c>
      <c r="B10" s="28">
        <f t="shared" si="6"/>
        <v>670.8</v>
      </c>
      <c r="C10" s="29">
        <f t="shared" si="7"/>
        <v>492</v>
      </c>
      <c r="D10" s="31">
        <v>17</v>
      </c>
      <c r="E10" s="31">
        <v>125</v>
      </c>
      <c r="F10" s="31">
        <v>112</v>
      </c>
      <c r="G10" s="31"/>
      <c r="H10" s="31"/>
      <c r="I10" s="31">
        <v>155</v>
      </c>
      <c r="J10" s="31"/>
      <c r="K10" s="31">
        <v>25</v>
      </c>
      <c r="L10" s="31"/>
      <c r="M10" s="44">
        <v>58</v>
      </c>
      <c r="N10" s="31"/>
      <c r="O10" s="43">
        <v>16.8</v>
      </c>
      <c r="P10" s="31">
        <v>15</v>
      </c>
      <c r="Q10" s="31">
        <v>8</v>
      </c>
      <c r="R10" s="31"/>
      <c r="S10" s="31"/>
      <c r="T10" s="31"/>
      <c r="U10" s="31">
        <v>43</v>
      </c>
      <c r="V10" s="31">
        <v>56</v>
      </c>
      <c r="W10" s="31">
        <v>40</v>
      </c>
    </row>
    <row r="11" s="4" customFormat="true" ht="28" customHeight="true" spans="1:23">
      <c r="A11" s="30" t="s">
        <v>40</v>
      </c>
      <c r="B11" s="28">
        <f t="shared" si="6"/>
        <v>450.8</v>
      </c>
      <c r="C11" s="29">
        <f t="shared" si="7"/>
        <v>346</v>
      </c>
      <c r="D11" s="31">
        <v>17</v>
      </c>
      <c r="E11" s="31">
        <v>25</v>
      </c>
      <c r="F11" s="31"/>
      <c r="G11" s="31">
        <v>110</v>
      </c>
      <c r="H11" s="31"/>
      <c r="I11" s="31">
        <v>125</v>
      </c>
      <c r="J11" s="31">
        <v>40</v>
      </c>
      <c r="K11" s="31"/>
      <c r="L11" s="31"/>
      <c r="M11" s="44">
        <v>29</v>
      </c>
      <c r="N11" s="31"/>
      <c r="O11" s="43">
        <v>16.8</v>
      </c>
      <c r="P11" s="31">
        <v>14</v>
      </c>
      <c r="Q11" s="31">
        <v>4</v>
      </c>
      <c r="R11" s="31"/>
      <c r="S11" s="31"/>
      <c r="T11" s="31"/>
      <c r="U11" s="31">
        <v>20</v>
      </c>
      <c r="V11" s="31">
        <v>30</v>
      </c>
      <c r="W11" s="31">
        <v>20</v>
      </c>
    </row>
    <row r="12" s="4" customFormat="true" ht="28" customHeight="true" spans="1:23">
      <c r="A12" s="30" t="s">
        <v>41</v>
      </c>
      <c r="B12" s="28">
        <f t="shared" si="6"/>
        <v>606.8</v>
      </c>
      <c r="C12" s="29">
        <f t="shared" si="7"/>
        <v>438</v>
      </c>
      <c r="D12" s="31">
        <v>32</v>
      </c>
      <c r="E12" s="31">
        <v>173</v>
      </c>
      <c r="F12" s="31"/>
      <c r="G12" s="31"/>
      <c r="H12" s="31"/>
      <c r="I12" s="31">
        <v>200</v>
      </c>
      <c r="J12" s="31"/>
      <c r="K12" s="31"/>
      <c r="L12" s="31"/>
      <c r="M12" s="44">
        <v>33</v>
      </c>
      <c r="N12" s="31"/>
      <c r="O12" s="43">
        <v>16.8</v>
      </c>
      <c r="P12" s="31">
        <v>10</v>
      </c>
      <c r="Q12" s="31">
        <v>2</v>
      </c>
      <c r="R12" s="31"/>
      <c r="S12" s="31"/>
      <c r="T12" s="31"/>
      <c r="U12" s="31">
        <v>62</v>
      </c>
      <c r="V12" s="31">
        <v>38</v>
      </c>
      <c r="W12" s="31">
        <v>40</v>
      </c>
    </row>
    <row r="13" s="4" customFormat="true" ht="28" customHeight="true" spans="1:23">
      <c r="A13" s="30" t="s">
        <v>42</v>
      </c>
      <c r="B13" s="28">
        <f t="shared" si="6"/>
        <v>1568.2</v>
      </c>
      <c r="C13" s="29">
        <f t="shared" si="7"/>
        <v>1046</v>
      </c>
      <c r="D13" s="31">
        <v>241</v>
      </c>
      <c r="E13" s="31">
        <v>195</v>
      </c>
      <c r="F13" s="31">
        <v>208</v>
      </c>
      <c r="G13" s="31">
        <v>100</v>
      </c>
      <c r="H13" s="31"/>
      <c r="I13" s="31">
        <v>170</v>
      </c>
      <c r="J13" s="31"/>
      <c r="K13" s="31"/>
      <c r="L13" s="31"/>
      <c r="M13" s="44">
        <v>132</v>
      </c>
      <c r="N13" s="31"/>
      <c r="O13" s="43">
        <v>39.2</v>
      </c>
      <c r="P13" s="31">
        <v>19</v>
      </c>
      <c r="Q13" s="31">
        <v>54</v>
      </c>
      <c r="R13" s="31"/>
      <c r="S13" s="31"/>
      <c r="T13" s="31"/>
      <c r="U13" s="31">
        <v>124</v>
      </c>
      <c r="V13" s="31">
        <v>86</v>
      </c>
      <c r="W13" s="31">
        <v>200</v>
      </c>
    </row>
    <row r="14" s="4" customFormat="true" ht="28" customHeight="true" spans="1:23">
      <c r="A14" s="30" t="s">
        <v>43</v>
      </c>
      <c r="B14" s="28">
        <f t="shared" si="6"/>
        <v>1558.7</v>
      </c>
      <c r="C14" s="29">
        <f t="shared" si="7"/>
        <v>1146</v>
      </c>
      <c r="D14" s="31">
        <v>189</v>
      </c>
      <c r="E14" s="31">
        <v>150</v>
      </c>
      <c r="F14" s="31"/>
      <c r="G14" s="31"/>
      <c r="H14" s="31"/>
      <c r="I14" s="31">
        <v>492</v>
      </c>
      <c r="J14" s="31"/>
      <c r="K14" s="31">
        <v>258</v>
      </c>
      <c r="L14" s="31"/>
      <c r="M14" s="44">
        <v>57</v>
      </c>
      <c r="N14" s="31"/>
      <c r="O14" s="43">
        <v>53.7</v>
      </c>
      <c r="P14" s="31">
        <v>18</v>
      </c>
      <c r="Q14" s="31">
        <v>5</v>
      </c>
      <c r="R14" s="31"/>
      <c r="S14" s="31"/>
      <c r="T14" s="31"/>
      <c r="U14" s="31">
        <v>130</v>
      </c>
      <c r="V14" s="31">
        <v>86</v>
      </c>
      <c r="W14" s="31">
        <v>120</v>
      </c>
    </row>
    <row r="15" s="4" customFormat="true" ht="28" customHeight="true" spans="1:23">
      <c r="A15" s="30" t="s">
        <v>44</v>
      </c>
      <c r="B15" s="28">
        <f t="shared" si="6"/>
        <v>1865.7</v>
      </c>
      <c r="C15" s="29">
        <f t="shared" si="7"/>
        <v>1175</v>
      </c>
      <c r="D15" s="31">
        <v>124</v>
      </c>
      <c r="E15" s="31">
        <v>550</v>
      </c>
      <c r="F15" s="31"/>
      <c r="G15" s="31">
        <v>143</v>
      </c>
      <c r="H15" s="31">
        <v>80</v>
      </c>
      <c r="I15" s="31">
        <v>215</v>
      </c>
      <c r="J15" s="31"/>
      <c r="K15" s="31"/>
      <c r="L15" s="31"/>
      <c r="M15" s="44">
        <v>63</v>
      </c>
      <c r="N15" s="31"/>
      <c r="O15" s="43">
        <v>53.7</v>
      </c>
      <c r="P15" s="31">
        <v>18</v>
      </c>
      <c r="Q15" s="31">
        <v>29</v>
      </c>
      <c r="R15" s="31"/>
      <c r="S15" s="31"/>
      <c r="T15" s="31"/>
      <c r="U15" s="31">
        <v>320</v>
      </c>
      <c r="V15" s="31">
        <v>210</v>
      </c>
      <c r="W15" s="31">
        <v>60</v>
      </c>
    </row>
    <row r="16" s="3" customFormat="true" ht="28" customHeight="true" spans="1:23">
      <c r="A16" s="32" t="s">
        <v>45</v>
      </c>
      <c r="B16" s="28">
        <f t="shared" si="6"/>
        <v>5411</v>
      </c>
      <c r="C16" s="29">
        <f t="shared" si="7"/>
        <v>3579</v>
      </c>
      <c r="D16" s="29">
        <f t="shared" ref="D16:N16" si="8">SUM(D17:D20)</f>
        <v>454</v>
      </c>
      <c r="E16" s="29">
        <f t="shared" si="8"/>
        <v>1243</v>
      </c>
      <c r="F16" s="29">
        <f t="shared" si="8"/>
        <v>165</v>
      </c>
      <c r="G16" s="29">
        <f t="shared" si="8"/>
        <v>182</v>
      </c>
      <c r="H16" s="29">
        <f t="shared" si="8"/>
        <v>0</v>
      </c>
      <c r="I16" s="29">
        <f t="shared" si="8"/>
        <v>850</v>
      </c>
      <c r="J16" s="29">
        <f t="shared" si="8"/>
        <v>0</v>
      </c>
      <c r="K16" s="29">
        <f t="shared" si="8"/>
        <v>148</v>
      </c>
      <c r="L16" s="29">
        <f t="shared" si="8"/>
        <v>205</v>
      </c>
      <c r="M16" s="29">
        <f t="shared" si="8"/>
        <v>332</v>
      </c>
      <c r="N16" s="29">
        <f t="shared" si="8"/>
        <v>0</v>
      </c>
      <c r="O16" s="28">
        <f t="shared" ref="O16:W16" si="9">SUM(O17:O20)</f>
        <v>191</v>
      </c>
      <c r="P16" s="29">
        <f t="shared" si="9"/>
        <v>53</v>
      </c>
      <c r="Q16" s="29">
        <f t="shared" si="9"/>
        <v>91</v>
      </c>
      <c r="R16" s="29">
        <f t="shared" si="9"/>
        <v>40</v>
      </c>
      <c r="S16" s="29">
        <f t="shared" si="9"/>
        <v>500</v>
      </c>
      <c r="T16" s="29">
        <f t="shared" si="9"/>
        <v>0</v>
      </c>
      <c r="U16" s="29">
        <f t="shared" si="9"/>
        <v>510</v>
      </c>
      <c r="V16" s="29">
        <f t="shared" si="9"/>
        <v>347</v>
      </c>
      <c r="W16" s="29">
        <f t="shared" si="9"/>
        <v>100</v>
      </c>
    </row>
    <row r="17" s="4" customFormat="true" ht="28" customHeight="true" spans="1:23">
      <c r="A17" s="30" t="s">
        <v>46</v>
      </c>
      <c r="B17" s="28">
        <f t="shared" si="6"/>
        <v>1153.5</v>
      </c>
      <c r="C17" s="29">
        <f t="shared" si="7"/>
        <v>659</v>
      </c>
      <c r="D17" s="31">
        <v>65</v>
      </c>
      <c r="E17" s="31">
        <v>260</v>
      </c>
      <c r="F17" s="31">
        <v>10</v>
      </c>
      <c r="G17" s="31"/>
      <c r="H17" s="31"/>
      <c r="I17" s="31">
        <v>80</v>
      </c>
      <c r="J17" s="31"/>
      <c r="K17" s="31">
        <v>39</v>
      </c>
      <c r="L17" s="31">
        <v>205</v>
      </c>
      <c r="M17" s="31"/>
      <c r="N17" s="31"/>
      <c r="O17" s="43">
        <v>127.5</v>
      </c>
      <c r="P17" s="31">
        <v>12</v>
      </c>
      <c r="Q17" s="31"/>
      <c r="R17" s="31">
        <v>40</v>
      </c>
      <c r="S17" s="31">
        <v>300</v>
      </c>
      <c r="T17" s="31"/>
      <c r="U17" s="31"/>
      <c r="V17" s="31">
        <v>15</v>
      </c>
      <c r="W17" s="31"/>
    </row>
    <row r="18" s="4" customFormat="true" ht="28" customHeight="true" spans="1:23">
      <c r="A18" s="30" t="s">
        <v>47</v>
      </c>
      <c r="B18" s="28">
        <f t="shared" si="6"/>
        <v>350.5</v>
      </c>
      <c r="C18" s="29">
        <f t="shared" si="7"/>
        <v>154</v>
      </c>
      <c r="D18" s="31">
        <v>8</v>
      </c>
      <c r="E18" s="31"/>
      <c r="F18" s="31"/>
      <c r="G18" s="31"/>
      <c r="H18" s="31"/>
      <c r="I18" s="31">
        <v>85</v>
      </c>
      <c r="J18" s="31"/>
      <c r="K18" s="31">
        <v>33</v>
      </c>
      <c r="L18" s="31"/>
      <c r="M18" s="44">
        <v>28</v>
      </c>
      <c r="N18" s="31"/>
      <c r="O18" s="43">
        <v>10.5</v>
      </c>
      <c r="P18" s="31">
        <v>10</v>
      </c>
      <c r="Q18" s="31">
        <v>4</v>
      </c>
      <c r="R18" s="31"/>
      <c r="S18" s="31">
        <v>100</v>
      </c>
      <c r="T18" s="31"/>
      <c r="U18" s="31">
        <v>12</v>
      </c>
      <c r="V18" s="31">
        <v>40</v>
      </c>
      <c r="W18" s="31">
        <v>20</v>
      </c>
    </row>
    <row r="19" s="4" customFormat="true" ht="28" customHeight="true" spans="1:23">
      <c r="A19" s="30" t="s">
        <v>48</v>
      </c>
      <c r="B19" s="28">
        <f t="shared" si="6"/>
        <v>1079.5</v>
      </c>
      <c r="C19" s="29">
        <f t="shared" si="7"/>
        <v>761</v>
      </c>
      <c r="D19" s="31">
        <v>61</v>
      </c>
      <c r="E19" s="31">
        <v>378</v>
      </c>
      <c r="F19" s="31">
        <v>80</v>
      </c>
      <c r="G19" s="31">
        <v>80</v>
      </c>
      <c r="H19" s="31"/>
      <c r="I19" s="31">
        <v>125</v>
      </c>
      <c r="J19" s="31"/>
      <c r="K19" s="31">
        <v>17</v>
      </c>
      <c r="L19" s="31"/>
      <c r="M19" s="31">
        <v>20</v>
      </c>
      <c r="N19" s="31"/>
      <c r="O19" s="43">
        <v>10.5</v>
      </c>
      <c r="P19" s="31">
        <v>10</v>
      </c>
      <c r="Q19" s="31">
        <v>4</v>
      </c>
      <c r="R19" s="31"/>
      <c r="S19" s="31">
        <v>100</v>
      </c>
      <c r="T19" s="31"/>
      <c r="U19" s="31">
        <v>56</v>
      </c>
      <c r="V19" s="31">
        <v>98</v>
      </c>
      <c r="W19" s="31">
        <v>40</v>
      </c>
    </row>
    <row r="20" s="4" customFormat="true" ht="28" customHeight="true" spans="1:23">
      <c r="A20" s="30" t="s">
        <v>49</v>
      </c>
      <c r="B20" s="28">
        <f t="shared" si="6"/>
        <v>2827.5</v>
      </c>
      <c r="C20" s="29">
        <f t="shared" si="7"/>
        <v>2005</v>
      </c>
      <c r="D20" s="31">
        <v>320</v>
      </c>
      <c r="E20" s="31">
        <v>605</v>
      </c>
      <c r="F20" s="31">
        <v>75</v>
      </c>
      <c r="G20" s="31">
        <v>102</v>
      </c>
      <c r="H20" s="31"/>
      <c r="I20" s="31">
        <v>560</v>
      </c>
      <c r="J20" s="31"/>
      <c r="K20" s="31">
        <v>59</v>
      </c>
      <c r="L20" s="31"/>
      <c r="M20" s="44">
        <v>284</v>
      </c>
      <c r="N20" s="31"/>
      <c r="O20" s="43">
        <v>42.5</v>
      </c>
      <c r="P20" s="31">
        <v>21</v>
      </c>
      <c r="Q20" s="31">
        <v>83</v>
      </c>
      <c r="R20" s="31"/>
      <c r="S20" s="31"/>
      <c r="T20" s="31"/>
      <c r="U20" s="31">
        <v>442</v>
      </c>
      <c r="V20" s="31">
        <v>194</v>
      </c>
      <c r="W20" s="31">
        <v>40</v>
      </c>
    </row>
    <row r="21" s="3" customFormat="true" ht="28" customHeight="true" spans="1:23">
      <c r="A21" s="27" t="s">
        <v>50</v>
      </c>
      <c r="B21" s="28">
        <f t="shared" si="6"/>
        <v>12886.6</v>
      </c>
      <c r="C21" s="29">
        <f t="shared" si="7"/>
        <v>8383</v>
      </c>
      <c r="D21" s="29">
        <f>SUM(D22:D27)</f>
        <v>1416</v>
      </c>
      <c r="E21" s="29">
        <f t="shared" ref="E21:P21" si="10">SUM(E22:E27)</f>
        <v>1547</v>
      </c>
      <c r="F21" s="29">
        <f t="shared" si="10"/>
        <v>706</v>
      </c>
      <c r="G21" s="29">
        <f t="shared" si="10"/>
        <v>2119</v>
      </c>
      <c r="H21" s="29">
        <f t="shared" si="10"/>
        <v>90</v>
      </c>
      <c r="I21" s="29">
        <f t="shared" si="10"/>
        <v>1230</v>
      </c>
      <c r="J21" s="29">
        <f t="shared" si="10"/>
        <v>160</v>
      </c>
      <c r="K21" s="29">
        <f t="shared" si="10"/>
        <v>12</v>
      </c>
      <c r="L21" s="29">
        <f t="shared" si="10"/>
        <v>230</v>
      </c>
      <c r="M21" s="29">
        <f t="shared" si="10"/>
        <v>873</v>
      </c>
      <c r="N21" s="29">
        <f t="shared" si="10"/>
        <v>0</v>
      </c>
      <c r="O21" s="28">
        <f t="shared" ref="O21:W21" si="11">SUM(O22:O27)</f>
        <v>318.6</v>
      </c>
      <c r="P21" s="29">
        <f t="shared" si="11"/>
        <v>103</v>
      </c>
      <c r="Q21" s="29">
        <f t="shared" si="11"/>
        <v>124</v>
      </c>
      <c r="R21" s="29">
        <f t="shared" si="11"/>
        <v>40</v>
      </c>
      <c r="S21" s="29">
        <f t="shared" si="11"/>
        <v>950</v>
      </c>
      <c r="T21" s="29">
        <f t="shared" si="11"/>
        <v>0</v>
      </c>
      <c r="U21" s="29">
        <f t="shared" si="11"/>
        <v>1046</v>
      </c>
      <c r="V21" s="29">
        <f t="shared" si="11"/>
        <v>1142</v>
      </c>
      <c r="W21" s="29">
        <f t="shared" si="11"/>
        <v>780</v>
      </c>
    </row>
    <row r="22" s="4" customFormat="true" ht="28" customHeight="true" spans="1:23">
      <c r="A22" s="30" t="s">
        <v>51</v>
      </c>
      <c r="B22" s="28">
        <f t="shared" si="6"/>
        <v>1031.3</v>
      </c>
      <c r="C22" s="29">
        <f t="shared" si="7"/>
        <v>520</v>
      </c>
      <c r="D22" s="31">
        <v>68</v>
      </c>
      <c r="E22" s="31">
        <v>130</v>
      </c>
      <c r="F22" s="31">
        <v>10</v>
      </c>
      <c r="G22" s="31"/>
      <c r="H22" s="31"/>
      <c r="I22" s="31">
        <v>70</v>
      </c>
      <c r="J22" s="31"/>
      <c r="K22" s="31">
        <v>12</v>
      </c>
      <c r="L22" s="31">
        <v>230</v>
      </c>
      <c r="M22" s="31"/>
      <c r="N22" s="31"/>
      <c r="O22" s="43">
        <v>206.3</v>
      </c>
      <c r="P22" s="31"/>
      <c r="Q22" s="31"/>
      <c r="R22" s="31">
        <v>40</v>
      </c>
      <c r="S22" s="31">
        <v>250</v>
      </c>
      <c r="T22" s="31"/>
      <c r="U22" s="31"/>
      <c r="V22" s="31">
        <v>15</v>
      </c>
      <c r="W22" s="31"/>
    </row>
    <row r="23" s="4" customFormat="true" ht="28" customHeight="true" spans="1:23">
      <c r="A23" s="30" t="s">
        <v>52</v>
      </c>
      <c r="B23" s="28">
        <f t="shared" si="6"/>
        <v>2768.2</v>
      </c>
      <c r="C23" s="29">
        <f t="shared" si="7"/>
        <v>1592</v>
      </c>
      <c r="D23" s="31">
        <v>83</v>
      </c>
      <c r="E23" s="31">
        <v>1035</v>
      </c>
      <c r="F23" s="31">
        <v>100</v>
      </c>
      <c r="G23" s="31">
        <v>50</v>
      </c>
      <c r="H23" s="31"/>
      <c r="I23" s="31">
        <v>175</v>
      </c>
      <c r="J23" s="31"/>
      <c r="K23" s="31"/>
      <c r="L23" s="31"/>
      <c r="M23" s="44">
        <v>149</v>
      </c>
      <c r="N23" s="31"/>
      <c r="O23" s="43">
        <v>18.2</v>
      </c>
      <c r="P23" s="31">
        <v>20</v>
      </c>
      <c r="Q23" s="31">
        <v>10</v>
      </c>
      <c r="R23" s="31"/>
      <c r="S23" s="31">
        <v>500</v>
      </c>
      <c r="T23" s="31"/>
      <c r="U23" s="31">
        <v>383</v>
      </c>
      <c r="V23" s="31">
        <v>225</v>
      </c>
      <c r="W23" s="31">
        <v>20</v>
      </c>
    </row>
    <row r="24" s="4" customFormat="true" ht="28" customHeight="true" spans="1:23">
      <c r="A24" s="30" t="s">
        <v>53</v>
      </c>
      <c r="B24" s="28">
        <f t="shared" si="6"/>
        <v>1884.6</v>
      </c>
      <c r="C24" s="29">
        <f t="shared" si="7"/>
        <v>1342</v>
      </c>
      <c r="D24" s="31">
        <v>205</v>
      </c>
      <c r="E24" s="31">
        <v>12</v>
      </c>
      <c r="F24" s="31">
        <v>206</v>
      </c>
      <c r="G24" s="31">
        <v>654</v>
      </c>
      <c r="H24" s="31"/>
      <c r="I24" s="31">
        <v>115</v>
      </c>
      <c r="J24" s="31"/>
      <c r="K24" s="31"/>
      <c r="L24" s="31"/>
      <c r="M24" s="44">
        <v>150</v>
      </c>
      <c r="N24" s="31"/>
      <c r="O24" s="43">
        <v>19.6</v>
      </c>
      <c r="P24" s="31">
        <v>22</v>
      </c>
      <c r="Q24" s="31">
        <v>6</v>
      </c>
      <c r="R24" s="31"/>
      <c r="S24" s="31"/>
      <c r="T24" s="31"/>
      <c r="U24" s="31">
        <v>87</v>
      </c>
      <c r="V24" s="31">
        <v>148</v>
      </c>
      <c r="W24" s="31">
        <v>260</v>
      </c>
    </row>
    <row r="25" s="4" customFormat="true" ht="28" customHeight="true" spans="1:23">
      <c r="A25" s="30" t="s">
        <v>54</v>
      </c>
      <c r="B25" s="28">
        <f t="shared" si="6"/>
        <v>1940.3</v>
      </c>
      <c r="C25" s="29">
        <f t="shared" si="7"/>
        <v>1253</v>
      </c>
      <c r="D25" s="31">
        <v>120</v>
      </c>
      <c r="E25" s="31">
        <v>320</v>
      </c>
      <c r="F25" s="31"/>
      <c r="G25" s="31"/>
      <c r="H25" s="31">
        <v>50</v>
      </c>
      <c r="I25" s="31">
        <v>640</v>
      </c>
      <c r="J25" s="31"/>
      <c r="K25" s="31"/>
      <c r="L25" s="31"/>
      <c r="M25" s="44">
        <v>123</v>
      </c>
      <c r="N25" s="31"/>
      <c r="O25" s="43">
        <v>38.3</v>
      </c>
      <c r="P25" s="31">
        <v>16</v>
      </c>
      <c r="Q25" s="31">
        <v>47</v>
      </c>
      <c r="R25" s="31"/>
      <c r="S25" s="31">
        <v>100</v>
      </c>
      <c r="T25" s="31"/>
      <c r="U25" s="31">
        <v>254</v>
      </c>
      <c r="V25" s="31">
        <v>192</v>
      </c>
      <c r="W25" s="31">
        <v>40</v>
      </c>
    </row>
    <row r="26" s="4" customFormat="true" ht="28" customHeight="true" spans="1:23">
      <c r="A26" s="30" t="s">
        <v>55</v>
      </c>
      <c r="B26" s="28">
        <f t="shared" si="6"/>
        <v>2728.2</v>
      </c>
      <c r="C26" s="29">
        <f t="shared" si="7"/>
        <v>2060</v>
      </c>
      <c r="D26" s="31">
        <v>363</v>
      </c>
      <c r="E26" s="31">
        <v>50</v>
      </c>
      <c r="F26" s="31"/>
      <c r="G26" s="31">
        <v>1163</v>
      </c>
      <c r="H26" s="31">
        <v>40</v>
      </c>
      <c r="I26" s="31">
        <v>140</v>
      </c>
      <c r="J26" s="31">
        <v>80</v>
      </c>
      <c r="K26" s="31"/>
      <c r="L26" s="31"/>
      <c r="M26" s="44">
        <v>224</v>
      </c>
      <c r="N26" s="31"/>
      <c r="O26" s="43">
        <v>29.2</v>
      </c>
      <c r="P26" s="31">
        <v>19</v>
      </c>
      <c r="Q26" s="31">
        <v>11</v>
      </c>
      <c r="R26" s="31"/>
      <c r="S26" s="31"/>
      <c r="T26" s="31"/>
      <c r="U26" s="31">
        <v>154</v>
      </c>
      <c r="V26" s="31">
        <v>295</v>
      </c>
      <c r="W26" s="31">
        <v>160</v>
      </c>
    </row>
    <row r="27" s="4" customFormat="true" ht="28" customHeight="true" spans="1:23">
      <c r="A27" s="30" t="s">
        <v>56</v>
      </c>
      <c r="B27" s="28">
        <f t="shared" si="6"/>
        <v>2534</v>
      </c>
      <c r="C27" s="29">
        <f t="shared" si="7"/>
        <v>1616</v>
      </c>
      <c r="D27" s="31">
        <v>577</v>
      </c>
      <c r="E27" s="31"/>
      <c r="F27" s="31">
        <v>390</v>
      </c>
      <c r="G27" s="31">
        <v>252</v>
      </c>
      <c r="H27" s="31"/>
      <c r="I27" s="31">
        <v>90</v>
      </c>
      <c r="J27" s="31">
        <v>80</v>
      </c>
      <c r="K27" s="31"/>
      <c r="L27" s="31"/>
      <c r="M27" s="44">
        <v>227</v>
      </c>
      <c r="N27" s="31"/>
      <c r="O27" s="43">
        <v>7</v>
      </c>
      <c r="P27" s="31">
        <v>26</v>
      </c>
      <c r="Q27" s="31">
        <v>50</v>
      </c>
      <c r="R27" s="31"/>
      <c r="S27" s="31">
        <v>100</v>
      </c>
      <c r="T27" s="31"/>
      <c r="U27" s="31">
        <v>168</v>
      </c>
      <c r="V27" s="31">
        <v>267</v>
      </c>
      <c r="W27" s="31">
        <v>300</v>
      </c>
    </row>
    <row r="28" s="3" customFormat="true" ht="28" customHeight="true" spans="1:23">
      <c r="A28" s="27" t="s">
        <v>57</v>
      </c>
      <c r="B28" s="28">
        <f t="shared" si="6"/>
        <v>15897.9</v>
      </c>
      <c r="C28" s="29">
        <f t="shared" si="7"/>
        <v>9221</v>
      </c>
      <c r="D28" s="29">
        <f t="shared" ref="D28:O28" si="12">SUM(D29:D34)</f>
        <v>3611</v>
      </c>
      <c r="E28" s="29">
        <f t="shared" si="12"/>
        <v>0</v>
      </c>
      <c r="F28" s="29">
        <f t="shared" si="12"/>
        <v>2302</v>
      </c>
      <c r="G28" s="29">
        <f t="shared" si="12"/>
        <v>596</v>
      </c>
      <c r="H28" s="29">
        <f t="shared" si="12"/>
        <v>150</v>
      </c>
      <c r="I28" s="29">
        <f t="shared" si="12"/>
        <v>990</v>
      </c>
      <c r="J28" s="29">
        <f t="shared" si="12"/>
        <v>335</v>
      </c>
      <c r="K28" s="29">
        <f t="shared" si="12"/>
        <v>13</v>
      </c>
      <c r="L28" s="29">
        <f t="shared" si="12"/>
        <v>250</v>
      </c>
      <c r="M28" s="29">
        <f t="shared" si="12"/>
        <v>974</v>
      </c>
      <c r="N28" s="29">
        <f t="shared" si="12"/>
        <v>0</v>
      </c>
      <c r="O28" s="28">
        <f t="shared" ref="O28:W28" si="13">SUM(O29:O34)</f>
        <v>274.9</v>
      </c>
      <c r="P28" s="29">
        <f t="shared" si="13"/>
        <v>122</v>
      </c>
      <c r="Q28" s="29">
        <f t="shared" si="13"/>
        <v>1358</v>
      </c>
      <c r="R28" s="29">
        <f t="shared" si="13"/>
        <v>40</v>
      </c>
      <c r="S28" s="29">
        <f t="shared" si="13"/>
        <v>250</v>
      </c>
      <c r="T28" s="29">
        <f t="shared" si="13"/>
        <v>0</v>
      </c>
      <c r="U28" s="29">
        <f t="shared" si="13"/>
        <v>2170</v>
      </c>
      <c r="V28" s="29">
        <f t="shared" si="13"/>
        <v>842</v>
      </c>
      <c r="W28" s="29">
        <f t="shared" si="13"/>
        <v>1620</v>
      </c>
    </row>
    <row r="29" s="4" customFormat="true" ht="28" customHeight="true" spans="1:23">
      <c r="A29" s="30" t="s">
        <v>58</v>
      </c>
      <c r="B29" s="28">
        <f t="shared" si="6"/>
        <v>1042.6</v>
      </c>
      <c r="C29" s="29">
        <f t="shared" si="7"/>
        <v>596</v>
      </c>
      <c r="D29" s="31">
        <v>263</v>
      </c>
      <c r="E29" s="31"/>
      <c r="F29" s="31"/>
      <c r="G29" s="31"/>
      <c r="H29" s="31"/>
      <c r="I29" s="31">
        <v>70</v>
      </c>
      <c r="J29" s="31"/>
      <c r="K29" s="31">
        <v>13</v>
      </c>
      <c r="L29" s="31">
        <v>250</v>
      </c>
      <c r="M29" s="31"/>
      <c r="N29" s="31"/>
      <c r="O29" s="43">
        <v>141.6</v>
      </c>
      <c r="P29" s="31"/>
      <c r="Q29" s="31"/>
      <c r="R29" s="31">
        <v>40</v>
      </c>
      <c r="S29" s="31">
        <v>250</v>
      </c>
      <c r="T29" s="31"/>
      <c r="U29" s="31"/>
      <c r="V29" s="31">
        <v>15</v>
      </c>
      <c r="W29" s="31"/>
    </row>
    <row r="30" s="4" customFormat="true" ht="28" customHeight="true" spans="1:23">
      <c r="A30" s="30" t="s">
        <v>59</v>
      </c>
      <c r="B30" s="28">
        <f t="shared" si="6"/>
        <v>3670.5</v>
      </c>
      <c r="C30" s="29">
        <f t="shared" si="7"/>
        <v>1617</v>
      </c>
      <c r="D30" s="31">
        <v>552</v>
      </c>
      <c r="E30" s="31"/>
      <c r="F30" s="31">
        <v>560</v>
      </c>
      <c r="G30" s="31">
        <v>110</v>
      </c>
      <c r="H30" s="31"/>
      <c r="I30" s="31">
        <v>160</v>
      </c>
      <c r="J30" s="31"/>
      <c r="K30" s="31"/>
      <c r="L30" s="31"/>
      <c r="M30" s="44">
        <v>235</v>
      </c>
      <c r="N30" s="31"/>
      <c r="O30" s="43">
        <v>28.5</v>
      </c>
      <c r="P30" s="31">
        <v>28</v>
      </c>
      <c r="Q30" s="31">
        <v>641</v>
      </c>
      <c r="R30" s="31"/>
      <c r="S30" s="31"/>
      <c r="T30" s="31"/>
      <c r="U30" s="31">
        <v>602</v>
      </c>
      <c r="V30" s="31">
        <v>194</v>
      </c>
      <c r="W30" s="31">
        <v>560</v>
      </c>
    </row>
    <row r="31" s="4" customFormat="true" ht="28" customHeight="true" spans="1:23">
      <c r="A31" s="30" t="s">
        <v>60</v>
      </c>
      <c r="B31" s="28">
        <f t="shared" si="6"/>
        <v>3311.6</v>
      </c>
      <c r="C31" s="29">
        <f t="shared" si="7"/>
        <v>1835</v>
      </c>
      <c r="D31" s="31">
        <v>618</v>
      </c>
      <c r="E31" s="31"/>
      <c r="F31" s="31">
        <v>458</v>
      </c>
      <c r="G31" s="31">
        <v>62</v>
      </c>
      <c r="H31" s="31">
        <v>80</v>
      </c>
      <c r="I31" s="31">
        <v>205</v>
      </c>
      <c r="J31" s="31">
        <v>40</v>
      </c>
      <c r="K31" s="31"/>
      <c r="L31" s="31"/>
      <c r="M31" s="44">
        <v>372</v>
      </c>
      <c r="N31" s="31"/>
      <c r="O31" s="43">
        <v>26.6</v>
      </c>
      <c r="P31" s="31">
        <v>30</v>
      </c>
      <c r="Q31" s="31">
        <v>16</v>
      </c>
      <c r="R31" s="31"/>
      <c r="S31" s="31"/>
      <c r="T31" s="31"/>
      <c r="U31" s="31">
        <v>668</v>
      </c>
      <c r="V31" s="31">
        <v>236</v>
      </c>
      <c r="W31" s="31">
        <v>500</v>
      </c>
    </row>
    <row r="32" s="4" customFormat="true" ht="28" customHeight="true" spans="1:23">
      <c r="A32" s="30" t="s">
        <v>61</v>
      </c>
      <c r="B32" s="28">
        <f t="shared" si="6"/>
        <v>1951.4</v>
      </c>
      <c r="C32" s="29">
        <f t="shared" si="7"/>
        <v>1397</v>
      </c>
      <c r="D32" s="31">
        <v>338</v>
      </c>
      <c r="E32" s="31"/>
      <c r="F32" s="31">
        <v>395</v>
      </c>
      <c r="G32" s="31">
        <v>87</v>
      </c>
      <c r="H32" s="31">
        <v>50</v>
      </c>
      <c r="I32" s="31">
        <v>245</v>
      </c>
      <c r="J32" s="31">
        <v>125</v>
      </c>
      <c r="K32" s="31"/>
      <c r="L32" s="31"/>
      <c r="M32" s="44">
        <v>157</v>
      </c>
      <c r="N32" s="31"/>
      <c r="O32" s="43">
        <v>22.4</v>
      </c>
      <c r="P32" s="31">
        <v>22</v>
      </c>
      <c r="Q32" s="31">
        <v>19</v>
      </c>
      <c r="R32" s="31"/>
      <c r="S32" s="31"/>
      <c r="T32" s="31"/>
      <c r="U32" s="31">
        <v>292</v>
      </c>
      <c r="V32" s="31">
        <v>119</v>
      </c>
      <c r="W32" s="31">
        <v>80</v>
      </c>
    </row>
    <row r="33" s="4" customFormat="true" ht="28" customHeight="true" spans="1:23">
      <c r="A33" s="30" t="s">
        <v>62</v>
      </c>
      <c r="B33" s="28">
        <f t="shared" si="6"/>
        <v>1413.1</v>
      </c>
      <c r="C33" s="29">
        <f t="shared" si="7"/>
        <v>924</v>
      </c>
      <c r="D33" s="31">
        <v>78</v>
      </c>
      <c r="E33" s="31"/>
      <c r="F33" s="31">
        <v>406</v>
      </c>
      <c r="G33" s="31">
        <v>127</v>
      </c>
      <c r="H33" s="31"/>
      <c r="I33" s="31">
        <v>190</v>
      </c>
      <c r="J33" s="31">
        <v>85</v>
      </c>
      <c r="K33" s="31"/>
      <c r="L33" s="31"/>
      <c r="M33" s="44">
        <v>38</v>
      </c>
      <c r="N33" s="31"/>
      <c r="O33" s="43">
        <v>34.1</v>
      </c>
      <c r="P33" s="31">
        <v>19</v>
      </c>
      <c r="Q33" s="31">
        <v>95</v>
      </c>
      <c r="R33" s="31"/>
      <c r="S33" s="31"/>
      <c r="T33" s="31"/>
      <c r="U33" s="31">
        <v>151</v>
      </c>
      <c r="V33" s="31">
        <v>110</v>
      </c>
      <c r="W33" s="31">
        <v>80</v>
      </c>
    </row>
    <row r="34" s="4" customFormat="true" ht="28" customHeight="true" spans="1:23">
      <c r="A34" s="30" t="s">
        <v>63</v>
      </c>
      <c r="B34" s="28">
        <f t="shared" si="6"/>
        <v>4508.7</v>
      </c>
      <c r="C34" s="29">
        <f t="shared" si="7"/>
        <v>2852</v>
      </c>
      <c r="D34" s="31">
        <v>1762</v>
      </c>
      <c r="E34" s="31"/>
      <c r="F34" s="31">
        <v>483</v>
      </c>
      <c r="G34" s="31">
        <v>210</v>
      </c>
      <c r="H34" s="31">
        <v>20</v>
      </c>
      <c r="I34" s="31">
        <v>120</v>
      </c>
      <c r="J34" s="31">
        <v>85</v>
      </c>
      <c r="K34" s="31"/>
      <c r="L34" s="31"/>
      <c r="M34" s="44">
        <v>172</v>
      </c>
      <c r="N34" s="31"/>
      <c r="O34" s="43">
        <v>21.7</v>
      </c>
      <c r="P34" s="31">
        <v>23</v>
      </c>
      <c r="Q34" s="31">
        <v>587</v>
      </c>
      <c r="R34" s="31"/>
      <c r="S34" s="31"/>
      <c r="T34" s="31"/>
      <c r="U34" s="31">
        <v>457</v>
      </c>
      <c r="V34" s="31">
        <v>168</v>
      </c>
      <c r="W34" s="31">
        <v>400</v>
      </c>
    </row>
    <row r="35" s="3" customFormat="true" ht="28" customHeight="true" spans="1:23">
      <c r="A35" s="27" t="s">
        <v>64</v>
      </c>
      <c r="B35" s="28">
        <f t="shared" si="6"/>
        <v>7087.7</v>
      </c>
      <c r="C35" s="29">
        <f t="shared" si="7"/>
        <v>3966</v>
      </c>
      <c r="D35" s="29">
        <f t="shared" ref="D35:O35" si="14">SUM(D36:D39)</f>
        <v>928</v>
      </c>
      <c r="E35" s="29">
        <f t="shared" si="14"/>
        <v>575</v>
      </c>
      <c r="F35" s="29">
        <f t="shared" si="14"/>
        <v>343</v>
      </c>
      <c r="G35" s="29">
        <f t="shared" si="14"/>
        <v>310</v>
      </c>
      <c r="H35" s="29">
        <f t="shared" si="14"/>
        <v>130</v>
      </c>
      <c r="I35" s="29">
        <f t="shared" si="14"/>
        <v>740</v>
      </c>
      <c r="J35" s="29">
        <f t="shared" si="14"/>
        <v>125</v>
      </c>
      <c r="K35" s="29">
        <f t="shared" si="14"/>
        <v>41</v>
      </c>
      <c r="L35" s="29">
        <f t="shared" si="14"/>
        <v>230</v>
      </c>
      <c r="M35" s="29">
        <f t="shared" si="14"/>
        <v>544</v>
      </c>
      <c r="N35" s="29">
        <f t="shared" si="14"/>
        <v>0</v>
      </c>
      <c r="O35" s="28">
        <f t="shared" ref="O35:W35" si="15">SUM(O36:O39)</f>
        <v>240.7</v>
      </c>
      <c r="P35" s="29">
        <f t="shared" si="15"/>
        <v>73</v>
      </c>
      <c r="Q35" s="29">
        <f t="shared" si="15"/>
        <v>277</v>
      </c>
      <c r="R35" s="29">
        <f t="shared" si="15"/>
        <v>40</v>
      </c>
      <c r="S35" s="29">
        <f t="shared" si="15"/>
        <v>300</v>
      </c>
      <c r="T35" s="29">
        <f t="shared" si="15"/>
        <v>0</v>
      </c>
      <c r="U35" s="29">
        <f t="shared" si="15"/>
        <v>697</v>
      </c>
      <c r="V35" s="29">
        <f t="shared" si="15"/>
        <v>534</v>
      </c>
      <c r="W35" s="29">
        <f t="shared" si="15"/>
        <v>960</v>
      </c>
    </row>
    <row r="36" s="4" customFormat="true" ht="28" customHeight="true" spans="1:23">
      <c r="A36" s="30" t="s">
        <v>65</v>
      </c>
      <c r="B36" s="28">
        <f t="shared" si="6"/>
        <v>873.2</v>
      </c>
      <c r="C36" s="29">
        <f t="shared" si="7"/>
        <v>376</v>
      </c>
      <c r="D36" s="31">
        <v>35</v>
      </c>
      <c r="E36" s="31">
        <v>10</v>
      </c>
      <c r="F36" s="31">
        <v>10</v>
      </c>
      <c r="G36" s="31"/>
      <c r="H36" s="31"/>
      <c r="I36" s="31">
        <v>70</v>
      </c>
      <c r="J36" s="31"/>
      <c r="K36" s="31">
        <v>21</v>
      </c>
      <c r="L36" s="31">
        <v>230</v>
      </c>
      <c r="M36" s="44"/>
      <c r="N36" s="31"/>
      <c r="O36" s="43">
        <v>142.2</v>
      </c>
      <c r="P36" s="31"/>
      <c r="Q36" s="31"/>
      <c r="R36" s="31">
        <v>40</v>
      </c>
      <c r="S36" s="31">
        <v>300</v>
      </c>
      <c r="T36" s="31"/>
      <c r="U36" s="31"/>
      <c r="V36" s="31">
        <v>15</v>
      </c>
      <c r="W36" s="31"/>
    </row>
    <row r="37" s="4" customFormat="true" ht="28" customHeight="true" spans="1:23">
      <c r="A37" s="30" t="s">
        <v>66</v>
      </c>
      <c r="B37" s="28">
        <f t="shared" si="6"/>
        <v>1803</v>
      </c>
      <c r="C37" s="29">
        <f t="shared" si="7"/>
        <v>1190</v>
      </c>
      <c r="D37" s="31">
        <v>147</v>
      </c>
      <c r="E37" s="31">
        <v>265</v>
      </c>
      <c r="F37" s="31">
        <v>94</v>
      </c>
      <c r="G37" s="31">
        <v>78</v>
      </c>
      <c r="H37" s="31">
        <v>50</v>
      </c>
      <c r="I37" s="31">
        <v>345</v>
      </c>
      <c r="J37" s="31">
        <v>70</v>
      </c>
      <c r="K37" s="31"/>
      <c r="L37" s="31"/>
      <c r="M37" s="44">
        <v>141</v>
      </c>
      <c r="N37" s="31"/>
      <c r="O37" s="43">
        <v>28</v>
      </c>
      <c r="P37" s="31">
        <v>22</v>
      </c>
      <c r="Q37" s="31">
        <v>7</v>
      </c>
      <c r="R37" s="31"/>
      <c r="S37" s="31"/>
      <c r="T37" s="31"/>
      <c r="U37" s="31">
        <v>264</v>
      </c>
      <c r="V37" s="31">
        <v>212</v>
      </c>
      <c r="W37" s="31">
        <v>80</v>
      </c>
    </row>
    <row r="38" s="4" customFormat="true" ht="28" customHeight="true" spans="1:23">
      <c r="A38" s="30" t="s">
        <v>67</v>
      </c>
      <c r="B38" s="28">
        <f t="shared" si="6"/>
        <v>1649</v>
      </c>
      <c r="C38" s="29">
        <f t="shared" si="7"/>
        <v>1164</v>
      </c>
      <c r="D38" s="31">
        <v>210</v>
      </c>
      <c r="E38" s="31">
        <v>250</v>
      </c>
      <c r="F38" s="31">
        <v>36</v>
      </c>
      <c r="G38" s="31">
        <v>88</v>
      </c>
      <c r="H38" s="31">
        <v>80</v>
      </c>
      <c r="I38" s="31">
        <v>235</v>
      </c>
      <c r="J38" s="31">
        <v>35</v>
      </c>
      <c r="K38" s="31">
        <v>20</v>
      </c>
      <c r="L38" s="31"/>
      <c r="M38" s="44">
        <v>210</v>
      </c>
      <c r="N38" s="31"/>
      <c r="O38" s="43">
        <v>28</v>
      </c>
      <c r="P38" s="31">
        <v>21</v>
      </c>
      <c r="Q38" s="31">
        <v>48</v>
      </c>
      <c r="R38" s="31"/>
      <c r="S38" s="31"/>
      <c r="T38" s="31"/>
      <c r="U38" s="31">
        <v>189</v>
      </c>
      <c r="V38" s="31">
        <v>119</v>
      </c>
      <c r="W38" s="31">
        <v>80</v>
      </c>
    </row>
    <row r="39" s="4" customFormat="true" ht="28" customHeight="true" spans="1:23">
      <c r="A39" s="30" t="s">
        <v>68</v>
      </c>
      <c r="B39" s="28">
        <f t="shared" si="6"/>
        <v>2762.5</v>
      </c>
      <c r="C39" s="29">
        <f t="shared" si="7"/>
        <v>1236</v>
      </c>
      <c r="D39" s="31">
        <v>536</v>
      </c>
      <c r="E39" s="31">
        <v>50</v>
      </c>
      <c r="F39" s="31">
        <v>203</v>
      </c>
      <c r="G39" s="31">
        <v>144</v>
      </c>
      <c r="H39" s="31"/>
      <c r="I39" s="31">
        <v>90</v>
      </c>
      <c r="J39" s="31">
        <v>20</v>
      </c>
      <c r="K39" s="31"/>
      <c r="L39" s="31"/>
      <c r="M39" s="44">
        <v>193</v>
      </c>
      <c r="N39" s="31"/>
      <c r="O39" s="43">
        <v>42.5</v>
      </c>
      <c r="P39" s="31">
        <v>30</v>
      </c>
      <c r="Q39" s="31">
        <v>222</v>
      </c>
      <c r="R39" s="31"/>
      <c r="S39" s="31"/>
      <c r="T39" s="31"/>
      <c r="U39" s="31">
        <v>244</v>
      </c>
      <c r="V39" s="31">
        <v>188</v>
      </c>
      <c r="W39" s="31">
        <v>800</v>
      </c>
    </row>
    <row r="40" s="5" customFormat="true" ht="28" customHeight="true" spans="1:23">
      <c r="A40" s="33" t="s">
        <v>69</v>
      </c>
      <c r="B40" s="28">
        <f t="shared" si="6"/>
        <v>7484</v>
      </c>
      <c r="C40" s="29">
        <f t="shared" si="7"/>
        <v>3048</v>
      </c>
      <c r="D40" s="29">
        <f>SUM(D41:D52)</f>
        <v>639</v>
      </c>
      <c r="E40" s="29">
        <f t="shared" ref="E40:O40" si="16">SUM(E41:E52)</f>
        <v>357</v>
      </c>
      <c r="F40" s="29">
        <f t="shared" si="16"/>
        <v>164</v>
      </c>
      <c r="G40" s="29">
        <f t="shared" si="16"/>
        <v>440</v>
      </c>
      <c r="H40" s="29">
        <f t="shared" si="16"/>
        <v>50</v>
      </c>
      <c r="I40" s="29">
        <f t="shared" si="16"/>
        <v>158</v>
      </c>
      <c r="J40" s="29">
        <f t="shared" si="16"/>
        <v>40</v>
      </c>
      <c r="K40" s="29">
        <f t="shared" si="16"/>
        <v>180</v>
      </c>
      <c r="L40" s="29">
        <f t="shared" si="16"/>
        <v>210</v>
      </c>
      <c r="M40" s="29">
        <f t="shared" si="16"/>
        <v>205</v>
      </c>
      <c r="N40" s="29">
        <f t="shared" si="16"/>
        <v>605</v>
      </c>
      <c r="O40" s="29">
        <f t="shared" ref="O40:W40" si="17">SUM(O41:O52)</f>
        <v>752</v>
      </c>
      <c r="P40" s="29">
        <f t="shared" si="17"/>
        <v>35</v>
      </c>
      <c r="Q40" s="29">
        <f t="shared" si="17"/>
        <v>108</v>
      </c>
      <c r="R40" s="29">
        <f t="shared" si="17"/>
        <v>699</v>
      </c>
      <c r="S40" s="29">
        <f t="shared" si="17"/>
        <v>50</v>
      </c>
      <c r="T40" s="29">
        <f t="shared" si="17"/>
        <v>1000</v>
      </c>
      <c r="U40" s="29">
        <f t="shared" si="17"/>
        <v>878</v>
      </c>
      <c r="V40" s="29">
        <f t="shared" si="17"/>
        <v>914</v>
      </c>
      <c r="W40" s="29">
        <f t="shared" si="17"/>
        <v>0</v>
      </c>
    </row>
    <row r="41" s="4" customFormat="true" ht="30" customHeight="true" spans="1:23">
      <c r="A41" s="30" t="s">
        <v>70</v>
      </c>
      <c r="B41" s="28">
        <f t="shared" si="6"/>
        <v>60</v>
      </c>
      <c r="C41" s="29">
        <f t="shared" si="7"/>
        <v>60</v>
      </c>
      <c r="D41" s="31">
        <v>60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</row>
    <row r="42" s="4" customFormat="true" ht="30" customHeight="true" spans="1:23">
      <c r="A42" s="30" t="s">
        <v>71</v>
      </c>
      <c r="B42" s="28">
        <f t="shared" si="6"/>
        <v>20</v>
      </c>
      <c r="C42" s="29">
        <f t="shared" si="7"/>
        <v>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>
        <v>20</v>
      </c>
      <c r="V42" s="31"/>
      <c r="W42" s="31"/>
    </row>
    <row r="43" s="4" customFormat="true" ht="30" customHeight="true" spans="1:23">
      <c r="A43" s="30" t="s">
        <v>72</v>
      </c>
      <c r="B43" s="28">
        <f t="shared" si="6"/>
        <v>45</v>
      </c>
      <c r="C43" s="29">
        <f t="shared" si="7"/>
        <v>45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>
        <v>45</v>
      </c>
      <c r="O43" s="31"/>
      <c r="P43" s="31"/>
      <c r="Q43" s="31"/>
      <c r="R43" s="31"/>
      <c r="S43" s="31"/>
      <c r="T43" s="31"/>
      <c r="U43" s="31"/>
      <c r="V43" s="31"/>
      <c r="W43" s="31"/>
    </row>
    <row r="44" s="4" customFormat="true" ht="30" customHeight="true" spans="1:23">
      <c r="A44" s="30" t="s">
        <v>73</v>
      </c>
      <c r="B44" s="28">
        <f t="shared" si="6"/>
        <v>50</v>
      </c>
      <c r="C44" s="29">
        <f t="shared" si="7"/>
        <v>50</v>
      </c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>
        <v>50</v>
      </c>
      <c r="O44" s="31"/>
      <c r="P44" s="31"/>
      <c r="Q44" s="31"/>
      <c r="R44" s="31"/>
      <c r="S44" s="31"/>
      <c r="T44" s="31"/>
      <c r="U44" s="31"/>
      <c r="V44" s="31"/>
      <c r="W44" s="31"/>
    </row>
    <row r="45" s="4" customFormat="true" ht="30" customHeight="true" spans="1:23">
      <c r="A45" s="34" t="s">
        <v>74</v>
      </c>
      <c r="B45" s="28">
        <f t="shared" si="6"/>
        <v>80</v>
      </c>
      <c r="C45" s="29">
        <f t="shared" si="7"/>
        <v>80</v>
      </c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>
        <v>80</v>
      </c>
      <c r="O45" s="31"/>
      <c r="P45" s="31"/>
      <c r="Q45" s="31"/>
      <c r="R45" s="31"/>
      <c r="S45" s="31"/>
      <c r="T45" s="31"/>
      <c r="U45" s="31"/>
      <c r="V45" s="31"/>
      <c r="W45" s="31"/>
    </row>
    <row r="46" s="4" customFormat="true" ht="30" customHeight="true" spans="1:23">
      <c r="A46" s="34" t="s">
        <v>75</v>
      </c>
      <c r="B46" s="28">
        <f t="shared" si="6"/>
        <v>60</v>
      </c>
      <c r="C46" s="29">
        <f t="shared" si="7"/>
        <v>60</v>
      </c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>
        <v>60</v>
      </c>
      <c r="O46" s="31"/>
      <c r="P46" s="31"/>
      <c r="Q46" s="31"/>
      <c r="R46" s="31"/>
      <c r="S46" s="31"/>
      <c r="T46" s="31"/>
      <c r="U46" s="31"/>
      <c r="V46" s="31"/>
      <c r="W46" s="31"/>
    </row>
    <row r="47" s="4" customFormat="true" ht="30" customHeight="true" spans="1:23">
      <c r="A47" s="34" t="s">
        <v>76</v>
      </c>
      <c r="B47" s="28">
        <f t="shared" ref="B47:B60" si="18">SUM(D47:W47)</f>
        <v>40</v>
      </c>
      <c r="C47" s="29">
        <f t="shared" ref="C47:C76" si="19">SUM(D47:N47)</f>
        <v>40</v>
      </c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>
        <v>40</v>
      </c>
      <c r="O47" s="31"/>
      <c r="P47" s="31"/>
      <c r="Q47" s="31"/>
      <c r="R47" s="31"/>
      <c r="S47" s="31"/>
      <c r="T47" s="31"/>
      <c r="U47" s="31"/>
      <c r="V47" s="31"/>
      <c r="W47" s="31"/>
    </row>
    <row r="48" s="4" customFormat="true" ht="30" customHeight="true" spans="1:23">
      <c r="A48" s="34" t="s">
        <v>77</v>
      </c>
      <c r="B48" s="28">
        <f t="shared" si="18"/>
        <v>40</v>
      </c>
      <c r="C48" s="29">
        <f t="shared" si="19"/>
        <v>40</v>
      </c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>
        <v>40</v>
      </c>
      <c r="O48" s="31"/>
      <c r="P48" s="31"/>
      <c r="Q48" s="31"/>
      <c r="R48" s="31"/>
      <c r="S48" s="31"/>
      <c r="T48" s="31"/>
      <c r="U48" s="31"/>
      <c r="V48" s="31"/>
      <c r="W48" s="31"/>
    </row>
    <row r="49" s="4" customFormat="true" ht="30" customHeight="true" spans="1:23">
      <c r="A49" s="30" t="s">
        <v>78</v>
      </c>
      <c r="B49" s="28">
        <f t="shared" si="18"/>
        <v>143</v>
      </c>
      <c r="C49" s="29">
        <f t="shared" si="19"/>
        <v>0</v>
      </c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>
        <v>118</v>
      </c>
      <c r="P49" s="31"/>
      <c r="Q49" s="31"/>
      <c r="R49" s="31"/>
      <c r="S49" s="31"/>
      <c r="T49" s="31">
        <v>25</v>
      </c>
      <c r="U49" s="31"/>
      <c r="V49" s="31"/>
      <c r="W49" s="31"/>
    </row>
    <row r="50" s="4" customFormat="true" ht="30" customHeight="true" spans="1:23">
      <c r="A50" s="30" t="s">
        <v>79</v>
      </c>
      <c r="B50" s="28">
        <f t="shared" si="18"/>
        <v>10</v>
      </c>
      <c r="C50" s="29">
        <f t="shared" si="19"/>
        <v>0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>
        <v>10</v>
      </c>
      <c r="U50" s="31"/>
      <c r="V50" s="31"/>
      <c r="W50" s="31"/>
    </row>
    <row r="51" s="4" customFormat="true" ht="30" customHeight="true" spans="1:23">
      <c r="A51" s="30" t="s">
        <v>80</v>
      </c>
      <c r="B51" s="28">
        <f t="shared" si="18"/>
        <v>474</v>
      </c>
      <c r="C51" s="29">
        <f t="shared" si="19"/>
        <v>0</v>
      </c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>
        <v>30</v>
      </c>
      <c r="U51" s="31">
        <v>444</v>
      </c>
      <c r="V51" s="31"/>
      <c r="W51" s="31"/>
    </row>
    <row r="52" s="3" customFormat="true" ht="30" customHeight="true" spans="1:23">
      <c r="A52" s="27" t="s">
        <v>81</v>
      </c>
      <c r="B52" s="28">
        <f t="shared" si="18"/>
        <v>6462</v>
      </c>
      <c r="C52" s="29">
        <f t="shared" si="19"/>
        <v>2673</v>
      </c>
      <c r="D52" s="29">
        <f t="shared" ref="D52:N52" si="20">SUM(D53:D76)</f>
        <v>579</v>
      </c>
      <c r="E52" s="29">
        <f t="shared" si="20"/>
        <v>357</v>
      </c>
      <c r="F52" s="29">
        <f t="shared" si="20"/>
        <v>164</v>
      </c>
      <c r="G52" s="29">
        <f t="shared" si="20"/>
        <v>440</v>
      </c>
      <c r="H52" s="29">
        <f t="shared" si="20"/>
        <v>50</v>
      </c>
      <c r="I52" s="29">
        <f t="shared" si="20"/>
        <v>158</v>
      </c>
      <c r="J52" s="29">
        <f t="shared" si="20"/>
        <v>40</v>
      </c>
      <c r="K52" s="29">
        <f t="shared" si="20"/>
        <v>180</v>
      </c>
      <c r="L52" s="29">
        <f t="shared" si="20"/>
        <v>210</v>
      </c>
      <c r="M52" s="29">
        <f t="shared" si="20"/>
        <v>205</v>
      </c>
      <c r="N52" s="29">
        <f t="shared" si="20"/>
        <v>290</v>
      </c>
      <c r="O52" s="29">
        <f t="shared" ref="O52:W52" si="21">SUM(O53:O76)</f>
        <v>634</v>
      </c>
      <c r="P52" s="29">
        <f t="shared" si="21"/>
        <v>35</v>
      </c>
      <c r="Q52" s="29">
        <f t="shared" si="21"/>
        <v>108</v>
      </c>
      <c r="R52" s="29">
        <f t="shared" si="21"/>
        <v>699</v>
      </c>
      <c r="S52" s="29">
        <f t="shared" si="21"/>
        <v>50</v>
      </c>
      <c r="T52" s="29">
        <f t="shared" si="21"/>
        <v>935</v>
      </c>
      <c r="U52" s="29">
        <f t="shared" si="21"/>
        <v>414</v>
      </c>
      <c r="V52" s="29">
        <f t="shared" si="21"/>
        <v>914</v>
      </c>
      <c r="W52" s="29">
        <f t="shared" si="21"/>
        <v>0</v>
      </c>
    </row>
    <row r="53" s="4" customFormat="true" ht="30" customHeight="true" spans="1:23">
      <c r="A53" s="30" t="s">
        <v>82</v>
      </c>
      <c r="B53" s="28">
        <f t="shared" si="18"/>
        <v>826</v>
      </c>
      <c r="C53" s="29">
        <f t="shared" si="19"/>
        <v>230</v>
      </c>
      <c r="D53" s="31">
        <v>30</v>
      </c>
      <c r="E53" s="31">
        <v>30</v>
      </c>
      <c r="F53" s="31"/>
      <c r="G53" s="31"/>
      <c r="H53" s="31"/>
      <c r="I53" s="31"/>
      <c r="J53" s="31"/>
      <c r="K53" s="31">
        <v>30</v>
      </c>
      <c r="L53" s="31">
        <v>50</v>
      </c>
      <c r="M53" s="31">
        <v>90</v>
      </c>
      <c r="N53" s="31"/>
      <c r="O53" s="31">
        <v>30</v>
      </c>
      <c r="P53" s="31">
        <v>35</v>
      </c>
      <c r="Q53" s="31">
        <v>30</v>
      </c>
      <c r="R53" s="31">
        <v>183</v>
      </c>
      <c r="S53" s="31"/>
      <c r="T53" s="31">
        <v>208</v>
      </c>
      <c r="U53" s="31">
        <v>50</v>
      </c>
      <c r="V53" s="31">
        <v>60</v>
      </c>
      <c r="W53" s="31"/>
    </row>
    <row r="54" s="4" customFormat="true" ht="30" customHeight="true" spans="1:23">
      <c r="A54" s="30" t="s">
        <v>83</v>
      </c>
      <c r="B54" s="28">
        <f t="shared" si="18"/>
        <v>204</v>
      </c>
      <c r="C54" s="29">
        <f t="shared" si="19"/>
        <v>156</v>
      </c>
      <c r="D54" s="31">
        <v>106</v>
      </c>
      <c r="E54" s="31"/>
      <c r="F54" s="31"/>
      <c r="G54" s="31"/>
      <c r="H54" s="31"/>
      <c r="I54" s="31"/>
      <c r="J54" s="31"/>
      <c r="K54" s="31"/>
      <c r="L54" s="31"/>
      <c r="M54" s="31"/>
      <c r="N54" s="31">
        <v>50</v>
      </c>
      <c r="O54" s="31"/>
      <c r="P54" s="31"/>
      <c r="Q54" s="31"/>
      <c r="R54" s="31"/>
      <c r="S54" s="31"/>
      <c r="T54" s="31"/>
      <c r="U54" s="31">
        <v>48</v>
      </c>
      <c r="V54" s="31"/>
      <c r="W54" s="31"/>
    </row>
    <row r="55" s="4" customFormat="true" ht="30" customHeight="true" spans="1:23">
      <c r="A55" s="30" t="s">
        <v>84</v>
      </c>
      <c r="B55" s="28">
        <f t="shared" si="18"/>
        <v>180</v>
      </c>
      <c r="C55" s="29">
        <f t="shared" si="19"/>
        <v>180</v>
      </c>
      <c r="D55" s="31">
        <v>180</v>
      </c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</row>
    <row r="56" s="4" customFormat="true" ht="30" customHeight="true" spans="1:23">
      <c r="A56" s="30" t="s">
        <v>85</v>
      </c>
      <c r="B56" s="28">
        <f t="shared" si="18"/>
        <v>505</v>
      </c>
      <c r="C56" s="29">
        <f t="shared" si="19"/>
        <v>85</v>
      </c>
      <c r="D56" s="31">
        <v>50</v>
      </c>
      <c r="E56" s="31"/>
      <c r="F56" s="31"/>
      <c r="G56" s="31"/>
      <c r="H56" s="31"/>
      <c r="I56" s="31"/>
      <c r="J56" s="31"/>
      <c r="K56" s="31"/>
      <c r="L56" s="31">
        <v>35</v>
      </c>
      <c r="M56" s="31"/>
      <c r="N56" s="31"/>
      <c r="O56" s="31">
        <v>220</v>
      </c>
      <c r="P56" s="31"/>
      <c r="Q56" s="31"/>
      <c r="R56" s="31"/>
      <c r="S56" s="31"/>
      <c r="T56" s="31">
        <v>200</v>
      </c>
      <c r="U56" s="31"/>
      <c r="V56" s="31"/>
      <c r="W56" s="31"/>
    </row>
    <row r="57" s="4" customFormat="true" ht="30" customHeight="true" spans="1:23">
      <c r="A57" s="30" t="s">
        <v>86</v>
      </c>
      <c r="B57" s="28">
        <f t="shared" si="18"/>
        <v>78</v>
      </c>
      <c r="C57" s="29">
        <f t="shared" si="19"/>
        <v>0</v>
      </c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>
        <v>78</v>
      </c>
      <c r="R57" s="31"/>
      <c r="S57" s="31"/>
      <c r="T57" s="31"/>
      <c r="U57" s="31"/>
      <c r="V57" s="31"/>
      <c r="W57" s="31"/>
    </row>
    <row r="58" s="4" customFormat="true" ht="30" customHeight="true" spans="1:23">
      <c r="A58" s="30" t="s">
        <v>87</v>
      </c>
      <c r="B58" s="28">
        <f t="shared" si="18"/>
        <v>240</v>
      </c>
      <c r="C58" s="29">
        <f t="shared" si="19"/>
        <v>0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>
        <v>240</v>
      </c>
      <c r="S58" s="31"/>
      <c r="T58" s="31"/>
      <c r="U58" s="31"/>
      <c r="V58" s="31"/>
      <c r="W58" s="31"/>
    </row>
    <row r="59" s="4" customFormat="true" ht="30" customHeight="true" spans="1:23">
      <c r="A59" s="30" t="s">
        <v>88</v>
      </c>
      <c r="B59" s="28">
        <f t="shared" si="18"/>
        <v>20</v>
      </c>
      <c r="C59" s="29">
        <f t="shared" si="19"/>
        <v>0</v>
      </c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>
        <v>20</v>
      </c>
      <c r="V59" s="31"/>
      <c r="W59" s="31"/>
    </row>
    <row r="60" s="4" customFormat="true" ht="30" customHeight="true" spans="1:23">
      <c r="A60" s="30" t="s">
        <v>89</v>
      </c>
      <c r="B60" s="28">
        <f t="shared" si="18"/>
        <v>256</v>
      </c>
      <c r="C60" s="29">
        <f t="shared" si="19"/>
        <v>0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>
        <v>256</v>
      </c>
      <c r="V60" s="31"/>
      <c r="W60" s="31"/>
    </row>
    <row r="61" s="4" customFormat="true" ht="30" customHeight="true" spans="1:23">
      <c r="A61" s="30" t="s">
        <v>90</v>
      </c>
      <c r="B61" s="28">
        <f t="shared" ref="B61:B76" si="22">SUM(D61:W61)</f>
        <v>124</v>
      </c>
      <c r="C61" s="29">
        <f t="shared" si="19"/>
        <v>0</v>
      </c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>
        <v>124</v>
      </c>
      <c r="S61" s="31"/>
      <c r="T61" s="31"/>
      <c r="U61" s="31"/>
      <c r="V61" s="31"/>
      <c r="W61" s="31"/>
    </row>
    <row r="62" s="4" customFormat="true" ht="30" customHeight="true" spans="1:23">
      <c r="A62" s="30" t="s">
        <v>91</v>
      </c>
      <c r="B62" s="28">
        <f t="shared" si="22"/>
        <v>495</v>
      </c>
      <c r="C62" s="29">
        <f t="shared" si="19"/>
        <v>0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>
        <v>495</v>
      </c>
      <c r="W62" s="31"/>
    </row>
    <row r="63" s="4" customFormat="true" ht="30" customHeight="true" spans="1:23">
      <c r="A63" s="30" t="s">
        <v>92</v>
      </c>
      <c r="B63" s="28">
        <f t="shared" si="22"/>
        <v>871</v>
      </c>
      <c r="C63" s="29">
        <f t="shared" si="19"/>
        <v>831</v>
      </c>
      <c r="D63" s="31"/>
      <c r="E63" s="31">
        <v>327</v>
      </c>
      <c r="F63" s="31">
        <v>164</v>
      </c>
      <c r="G63" s="31">
        <v>90</v>
      </c>
      <c r="H63" s="31">
        <v>50</v>
      </c>
      <c r="I63" s="31"/>
      <c r="J63" s="31"/>
      <c r="K63" s="31"/>
      <c r="L63" s="31"/>
      <c r="M63" s="31"/>
      <c r="N63" s="31">
        <v>200</v>
      </c>
      <c r="O63" s="31"/>
      <c r="P63" s="31"/>
      <c r="Q63" s="31"/>
      <c r="R63" s="31"/>
      <c r="S63" s="31"/>
      <c r="T63" s="31"/>
      <c r="U63" s="31">
        <v>40</v>
      </c>
      <c r="V63" s="31"/>
      <c r="W63" s="31"/>
    </row>
    <row r="64" s="4" customFormat="true" ht="30" customHeight="true" spans="1:23">
      <c r="A64" s="30" t="s">
        <v>93</v>
      </c>
      <c r="B64" s="28">
        <f t="shared" si="22"/>
        <v>108</v>
      </c>
      <c r="C64" s="29">
        <f t="shared" si="19"/>
        <v>0</v>
      </c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>
        <v>108</v>
      </c>
      <c r="W64" s="31"/>
    </row>
    <row r="65" s="4" customFormat="true" ht="30" customHeight="true" spans="1:23">
      <c r="A65" s="30" t="s">
        <v>94</v>
      </c>
      <c r="B65" s="28">
        <f t="shared" si="22"/>
        <v>299</v>
      </c>
      <c r="C65" s="29">
        <f t="shared" si="19"/>
        <v>0</v>
      </c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>
        <v>48</v>
      </c>
      <c r="P65" s="31"/>
      <c r="Q65" s="31"/>
      <c r="R65" s="31"/>
      <c r="S65" s="31"/>
      <c r="T65" s="31"/>
      <c r="U65" s="31"/>
      <c r="V65" s="31">
        <v>251</v>
      </c>
      <c r="W65" s="31"/>
    </row>
    <row r="66" s="4" customFormat="true" ht="30" customHeight="true" spans="1:23">
      <c r="A66" s="30" t="s">
        <v>95</v>
      </c>
      <c r="B66" s="28">
        <f t="shared" si="22"/>
        <v>238</v>
      </c>
      <c r="C66" s="29">
        <f t="shared" si="19"/>
        <v>238</v>
      </c>
      <c r="D66" s="31"/>
      <c r="E66" s="31"/>
      <c r="F66" s="31"/>
      <c r="G66" s="31"/>
      <c r="H66" s="31"/>
      <c r="I66" s="31">
        <v>158</v>
      </c>
      <c r="J66" s="31">
        <v>40</v>
      </c>
      <c r="K66" s="31"/>
      <c r="L66" s="31"/>
      <c r="M66" s="31"/>
      <c r="N66" s="31">
        <v>40</v>
      </c>
      <c r="O66" s="31"/>
      <c r="P66" s="31"/>
      <c r="Q66" s="31"/>
      <c r="R66" s="31"/>
      <c r="S66" s="31"/>
      <c r="T66" s="31"/>
      <c r="U66" s="31"/>
      <c r="V66" s="31"/>
      <c r="W66" s="31"/>
    </row>
    <row r="67" s="4" customFormat="true" ht="30" customHeight="true" spans="1:23">
      <c r="A67" s="30" t="s">
        <v>96</v>
      </c>
      <c r="B67" s="28">
        <f t="shared" si="22"/>
        <v>80</v>
      </c>
      <c r="C67" s="29">
        <f t="shared" si="19"/>
        <v>80</v>
      </c>
      <c r="D67" s="31"/>
      <c r="E67" s="31"/>
      <c r="F67" s="31"/>
      <c r="G67" s="31"/>
      <c r="H67" s="31"/>
      <c r="I67" s="31"/>
      <c r="J67" s="31"/>
      <c r="K67" s="31"/>
      <c r="L67" s="31"/>
      <c r="M67" s="31">
        <v>80</v>
      </c>
      <c r="N67" s="31"/>
      <c r="O67" s="31"/>
      <c r="P67" s="31"/>
      <c r="Q67" s="31"/>
      <c r="R67" s="31"/>
      <c r="S67" s="31"/>
      <c r="T67" s="31"/>
      <c r="U67" s="31"/>
      <c r="V67" s="31"/>
      <c r="W67" s="31"/>
    </row>
    <row r="68" s="4" customFormat="true" ht="30" customHeight="true" spans="1:23">
      <c r="A68" s="30" t="s">
        <v>97</v>
      </c>
      <c r="B68" s="28">
        <f t="shared" si="22"/>
        <v>35</v>
      </c>
      <c r="C68" s="29">
        <f t="shared" si="19"/>
        <v>35</v>
      </c>
      <c r="D68" s="31"/>
      <c r="E68" s="31"/>
      <c r="F68" s="31"/>
      <c r="G68" s="31"/>
      <c r="H68" s="31"/>
      <c r="I68" s="31"/>
      <c r="J68" s="31"/>
      <c r="K68" s="31"/>
      <c r="L68" s="31"/>
      <c r="M68" s="31">
        <v>35</v>
      </c>
      <c r="N68" s="31"/>
      <c r="O68" s="31"/>
      <c r="P68" s="31"/>
      <c r="Q68" s="31"/>
      <c r="R68" s="31"/>
      <c r="S68" s="31"/>
      <c r="T68" s="31"/>
      <c r="U68" s="31"/>
      <c r="V68" s="31"/>
      <c r="W68" s="31"/>
    </row>
    <row r="69" s="4" customFormat="true" ht="30" customHeight="true" spans="1:23">
      <c r="A69" s="30" t="s">
        <v>98</v>
      </c>
      <c r="B69" s="28">
        <f t="shared" si="22"/>
        <v>216</v>
      </c>
      <c r="C69" s="29">
        <f t="shared" si="19"/>
        <v>150</v>
      </c>
      <c r="D69" s="31"/>
      <c r="E69" s="31"/>
      <c r="F69" s="31"/>
      <c r="G69" s="31"/>
      <c r="H69" s="31"/>
      <c r="I69" s="31"/>
      <c r="J69" s="31"/>
      <c r="K69" s="31">
        <v>150</v>
      </c>
      <c r="L69" s="31"/>
      <c r="M69" s="31"/>
      <c r="N69" s="31"/>
      <c r="O69" s="31">
        <v>66</v>
      </c>
      <c r="P69" s="31"/>
      <c r="Q69" s="31"/>
      <c r="R69" s="31"/>
      <c r="S69" s="31"/>
      <c r="T69" s="31"/>
      <c r="U69" s="31"/>
      <c r="V69" s="31"/>
      <c r="W69" s="31"/>
    </row>
    <row r="70" s="4" customFormat="true" ht="30" customHeight="true" spans="1:23">
      <c r="A70" s="30" t="s">
        <v>99</v>
      </c>
      <c r="B70" s="28">
        <f t="shared" si="22"/>
        <v>175</v>
      </c>
      <c r="C70" s="29">
        <f t="shared" si="19"/>
        <v>125</v>
      </c>
      <c r="D70" s="31"/>
      <c r="E70" s="31"/>
      <c r="F70" s="31"/>
      <c r="G70" s="31"/>
      <c r="H70" s="31"/>
      <c r="I70" s="31"/>
      <c r="J70" s="31"/>
      <c r="K70" s="31"/>
      <c r="L70" s="31">
        <v>125</v>
      </c>
      <c r="M70" s="31"/>
      <c r="N70" s="31"/>
      <c r="O70" s="31"/>
      <c r="P70" s="31"/>
      <c r="Q70" s="31"/>
      <c r="R70" s="31"/>
      <c r="S70" s="31">
        <v>50</v>
      </c>
      <c r="T70" s="31"/>
      <c r="U70" s="31"/>
      <c r="V70" s="31"/>
      <c r="W70" s="31"/>
    </row>
    <row r="71" s="4" customFormat="true" ht="30" customHeight="true" spans="1:23">
      <c r="A71" s="30" t="s">
        <v>100</v>
      </c>
      <c r="B71" s="28">
        <f t="shared" si="22"/>
        <v>422</v>
      </c>
      <c r="C71" s="29">
        <f t="shared" si="19"/>
        <v>0</v>
      </c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>
        <v>270</v>
      </c>
      <c r="P71" s="31"/>
      <c r="Q71" s="31"/>
      <c r="R71" s="31">
        <v>152</v>
      </c>
      <c r="S71" s="31"/>
      <c r="T71" s="31"/>
      <c r="U71" s="31"/>
      <c r="V71" s="31"/>
      <c r="W71" s="31"/>
    </row>
    <row r="72" s="4" customFormat="true" ht="30" customHeight="true" spans="1:23">
      <c r="A72" s="30" t="s">
        <v>101</v>
      </c>
      <c r="B72" s="28">
        <f t="shared" si="22"/>
        <v>213</v>
      </c>
      <c r="C72" s="29">
        <f t="shared" si="19"/>
        <v>213</v>
      </c>
      <c r="D72" s="31">
        <v>213</v>
      </c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</row>
    <row r="73" s="4" customFormat="true" ht="30" customHeight="true" spans="1:23">
      <c r="A73" s="30" t="s">
        <v>102</v>
      </c>
      <c r="B73" s="28">
        <f t="shared" si="22"/>
        <v>200</v>
      </c>
      <c r="C73" s="29">
        <f t="shared" si="19"/>
        <v>200</v>
      </c>
      <c r="D73" s="31"/>
      <c r="E73" s="31"/>
      <c r="F73" s="31"/>
      <c r="G73" s="31">
        <v>200</v>
      </c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</row>
    <row r="74" s="4" customFormat="true" ht="30" customHeight="true" spans="1:23">
      <c r="A74" s="30" t="s">
        <v>103</v>
      </c>
      <c r="B74" s="28">
        <f t="shared" si="22"/>
        <v>150</v>
      </c>
      <c r="C74" s="29">
        <f t="shared" si="19"/>
        <v>150</v>
      </c>
      <c r="D74" s="31"/>
      <c r="E74" s="31"/>
      <c r="F74" s="31"/>
      <c r="G74" s="31">
        <v>150</v>
      </c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</row>
    <row r="75" s="4" customFormat="true" ht="30" customHeight="true" spans="1:23">
      <c r="A75" s="30" t="s">
        <v>104</v>
      </c>
      <c r="B75" s="28">
        <f t="shared" si="22"/>
        <v>504</v>
      </c>
      <c r="C75" s="29">
        <f t="shared" si="19"/>
        <v>0</v>
      </c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>
        <v>504</v>
      </c>
      <c r="U75" s="31"/>
      <c r="V75" s="31"/>
      <c r="W75" s="31"/>
    </row>
    <row r="76" s="4" customFormat="true" ht="30" customHeight="true" spans="1:23">
      <c r="A76" s="30" t="s">
        <v>105</v>
      </c>
      <c r="B76" s="28">
        <f t="shared" si="22"/>
        <v>23</v>
      </c>
      <c r="C76" s="29">
        <f t="shared" si="19"/>
        <v>0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>
        <v>23</v>
      </c>
      <c r="U76" s="31"/>
      <c r="V76" s="31"/>
      <c r="W76" s="31"/>
    </row>
    <row r="77" s="6" customFormat="true" spans="1:23">
      <c r="A77" s="46"/>
      <c r="B77" s="47"/>
      <c r="C77" s="48"/>
      <c r="D77" s="49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5"/>
      <c r="P77" s="54"/>
      <c r="Q77" s="54"/>
      <c r="R77" s="54"/>
      <c r="S77" s="54"/>
      <c r="T77" s="54"/>
      <c r="U77" s="54"/>
      <c r="V77" s="54"/>
      <c r="W77" s="54"/>
    </row>
    <row r="78" s="6" customFormat="true" spans="1:15">
      <c r="A78" s="50"/>
      <c r="B78" s="51"/>
      <c r="C78" s="52"/>
      <c r="D78" s="53"/>
      <c r="O78" s="56"/>
    </row>
    <row r="79" s="6" customFormat="true" spans="1:15">
      <c r="A79" s="50"/>
      <c r="B79" s="51"/>
      <c r="C79" s="52"/>
      <c r="D79" s="53"/>
      <c r="O79" s="56"/>
    </row>
    <row r="80" s="6" customFormat="true" spans="1:15">
      <c r="A80" s="50"/>
      <c r="B80" s="51"/>
      <c r="C80" s="52"/>
      <c r="D80" s="53"/>
      <c r="O80" s="56"/>
    </row>
    <row r="81" s="6" customFormat="true" spans="1:15">
      <c r="A81" s="50"/>
      <c r="B81" s="51"/>
      <c r="C81" s="52"/>
      <c r="D81" s="53"/>
      <c r="O81" s="56"/>
    </row>
  </sheetData>
  <mergeCells count="6">
    <mergeCell ref="A1:W1"/>
    <mergeCell ref="A2:W2"/>
    <mergeCell ref="C4:N4"/>
    <mergeCell ref="R4:S4"/>
    <mergeCell ref="A4:A5"/>
    <mergeCell ref="B4:B5"/>
  </mergeCells>
  <pageMargins left="0.751388888888889" right="0.751388888888889" top="1" bottom="1" header="0.5" footer="0.5"/>
  <pageSetup paperSize="8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自治区资金提前批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nynct</cp:lastModifiedBy>
  <dcterms:created xsi:type="dcterms:W3CDTF">2024-12-02T08:36:00Z</dcterms:created>
  <dcterms:modified xsi:type="dcterms:W3CDTF">2024-12-30T16:19:23Z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C27E9CB4A15A4D9E82DD7A00FE17AFE1_13</vt:lpwstr>
  </property>
  <property fmtid="{D5CDD505-2E9C-101B-9397-08002B2CF9AE}" pid="3" name="KSOProductBuildVer">
    <vt:lpwstr>2052-11.8.2.10290</vt:lpwstr>
  </property>
</Properties>
</file>